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FE69AA3B-AB4C-4C50-AE28-A4E5D9E7B50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říjmy" sheetId="1" r:id="rId1"/>
    <sheet name="Výdaje" sheetId="2" r:id="rId2"/>
    <sheet name="Rozpočet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3" l="1"/>
  <c r="H25" i="3"/>
  <c r="H24" i="3"/>
  <c r="H21" i="3"/>
  <c r="H17" i="3" s="1"/>
  <c r="H20" i="3"/>
  <c r="H19" i="3"/>
  <c r="H18" i="3"/>
  <c r="G39" i="1"/>
  <c r="H27" i="3" l="1"/>
  <c r="H34" i="3" s="1"/>
  <c r="F69" i="2"/>
  <c r="F65" i="2"/>
  <c r="F70" i="2" l="1"/>
  <c r="G50" i="1" l="1"/>
  <c r="G44" i="1"/>
  <c r="G23" i="1"/>
  <c r="G51" i="1" l="1"/>
</calcChain>
</file>

<file path=xl/sharedStrings.xml><?xml version="1.0" encoding="utf-8"?>
<sst xmlns="http://schemas.openxmlformats.org/spreadsheetml/2006/main" count="329" uniqueCount="163">
  <si>
    <t xml:space="preserve">Okres </t>
  </si>
  <si>
    <t>Jindřichův Hradec</t>
  </si>
  <si>
    <t>Daňové příjmy - tř.1</t>
  </si>
  <si>
    <t>Návrh 2025</t>
  </si>
  <si>
    <t>Skutečnost 2023</t>
  </si>
  <si>
    <t>SR 2024</t>
  </si>
  <si>
    <t>Oček.pln.2024</t>
  </si>
  <si>
    <t>SU</t>
  </si>
  <si>
    <t xml:space="preserve">AU </t>
  </si>
  <si>
    <t>Para</t>
  </si>
  <si>
    <t>Pol</t>
  </si>
  <si>
    <t>Text</t>
  </si>
  <si>
    <t>0100</t>
  </si>
  <si>
    <t>0000</t>
  </si>
  <si>
    <t>Daň z příj. fyz. osob ze závis. č</t>
  </si>
  <si>
    <t>Daň z příj.fyz.osob z sam.výd.č.</t>
  </si>
  <si>
    <t>Daň z příj. fyz. os. z kapit. výn.</t>
  </si>
  <si>
    <t>Daň z příjmů právnických osob</t>
  </si>
  <si>
    <t>Daň z přidané hodnoty</t>
  </si>
  <si>
    <t>Poplatek ze psů</t>
  </si>
  <si>
    <t>Poplatek za obecní systém odpad. hospodářství</t>
  </si>
  <si>
    <t>Odvod z loterií a her krom VHP</t>
  </si>
  <si>
    <t>Příjem z ost. Haz. Her</t>
  </si>
  <si>
    <t>Daň z nemovitostí</t>
  </si>
  <si>
    <t>Nedaňové příjmy - tř.2</t>
  </si>
  <si>
    <t>1032</t>
  </si>
  <si>
    <t>Příj. z poskyt. služeb a výrobků-les</t>
  </si>
  <si>
    <t>2310</t>
  </si>
  <si>
    <t>Příj. z poskyt. služeb a výrobků-voda</t>
  </si>
  <si>
    <t>2321</t>
  </si>
  <si>
    <t>Příj. z poskyt. služeb a výrobků-ČOV</t>
  </si>
  <si>
    <t>3319</t>
  </si>
  <si>
    <t>3412</t>
  </si>
  <si>
    <t>3399</t>
  </si>
  <si>
    <t>3722</t>
  </si>
  <si>
    <t>Příj. z poskyt. služeb a výrobků-KO</t>
  </si>
  <si>
    <t>6171</t>
  </si>
  <si>
    <t>3639</t>
  </si>
  <si>
    <t>Příjmy z pronájmu pozemků</t>
  </si>
  <si>
    <t>6310</t>
  </si>
  <si>
    <t>Příjmy z úroků (část)</t>
  </si>
  <si>
    <t>Kapitálové příjmy - tř.3</t>
  </si>
  <si>
    <t>Příjmy z prodeje pozemků</t>
  </si>
  <si>
    <t>Přijaté dotace- tř.4</t>
  </si>
  <si>
    <t>Celkem příjmy</t>
  </si>
  <si>
    <t>Obec - Březina</t>
  </si>
  <si>
    <t>IČO:00476421</t>
  </si>
  <si>
    <t>Příjem ze správních poplatků</t>
  </si>
  <si>
    <t>Př.z d. z příjmů PO - obce</t>
  </si>
  <si>
    <t>Př. z pron.pacht.ost.nemov.věcí - kul.</t>
  </si>
  <si>
    <t>Ost. Příjmy z vlastní činnost - kom. sl.</t>
  </si>
  <si>
    <t>Př.z pron. pacht.ost.nem.věcí - kom.služ.</t>
  </si>
  <si>
    <t>Příj. z poskyt.služeb a výr. - místní správa</t>
  </si>
  <si>
    <t>Př. Z pronáj. nebo pachtu pozemků</t>
  </si>
  <si>
    <t>Oček.pln. 2024</t>
  </si>
  <si>
    <t>1031</t>
  </si>
  <si>
    <t>Nákup materiálu - pěst. Činnost</t>
  </si>
  <si>
    <t>Nákup ost. Služeb - pěstební činnost</t>
  </si>
  <si>
    <t>Nákup ost. Služ. - podpora prod. Činnosti</t>
  </si>
  <si>
    <t>1036</t>
  </si>
  <si>
    <t>Nákup ost. Služeb - správa v les.hosp.</t>
  </si>
  <si>
    <t>2212</t>
  </si>
  <si>
    <t>Nákup mat. - silnice</t>
  </si>
  <si>
    <t>Nákup ostatních služeb-silnice</t>
  </si>
  <si>
    <t>Opravy a udržování-silnice</t>
  </si>
  <si>
    <t>Nákup materiálu j.n.-voda</t>
  </si>
  <si>
    <t>Nákup ostatních služeb - voda</t>
  </si>
  <si>
    <t>Opravy a udržování - voda</t>
  </si>
  <si>
    <t>Nákup ostatních služeb ČOV</t>
  </si>
  <si>
    <t>Ost. neinv. tra. nezisk. a pod. org.</t>
  </si>
  <si>
    <t>Nákup mat. - ost.zál.kultury</t>
  </si>
  <si>
    <t>Nákup ost.služeb-ost.zál.kul.</t>
  </si>
  <si>
    <t>Pohoštění -ost.zál.kul.</t>
  </si>
  <si>
    <t>Dary FO - ost.zal.kultury</t>
  </si>
  <si>
    <t>Věcné dary  -občané</t>
  </si>
  <si>
    <t>3631</t>
  </si>
  <si>
    <t>Elektrická energie VO</t>
  </si>
  <si>
    <t>Nákup ostatních služeb VO</t>
  </si>
  <si>
    <t>Opravy a udržování - VO</t>
  </si>
  <si>
    <t>3745</t>
  </si>
  <si>
    <t>Nákup materiálu - zeleň</t>
  </si>
  <si>
    <t>Pohonné hmoty a maziva -zeleň</t>
  </si>
  <si>
    <t>Nákup ost. Služeb - zeleň</t>
  </si>
  <si>
    <t>6112</t>
  </si>
  <si>
    <t>Odměny čl. zastup. obcí a krajů</t>
  </si>
  <si>
    <t>Pov.pojistné na veř. Zdr.pojiš. - zast.obce</t>
  </si>
  <si>
    <t>Cestovné zastupitelstvo obce</t>
  </si>
  <si>
    <t>Pov. pojistné na soc. zab...</t>
  </si>
  <si>
    <t>Pov. pojistné na veř. zdrav. poj.</t>
  </si>
  <si>
    <t>Povinné pojistné na úraz. poj.</t>
  </si>
  <si>
    <t>Knihy, tisk</t>
  </si>
  <si>
    <t>Nákup materiálu j.n. - míst.správa</t>
  </si>
  <si>
    <t>Elektrická energie - místní správa</t>
  </si>
  <si>
    <t>Poštovní služby</t>
  </si>
  <si>
    <t>Služby telekom. a radiokom.</t>
  </si>
  <si>
    <t>Služby peněžních ústavů</t>
  </si>
  <si>
    <t>Nákup ostatních služeb-místní správa</t>
  </si>
  <si>
    <t>Opravy a udržování - místní správa</t>
  </si>
  <si>
    <t>Cestovné - zaměstnanci</t>
  </si>
  <si>
    <t>Pohoštění</t>
  </si>
  <si>
    <t>DHDM-místní správa</t>
  </si>
  <si>
    <t>6320</t>
  </si>
  <si>
    <t>Pojištění</t>
  </si>
  <si>
    <r>
      <t xml:space="preserve">                        </t>
    </r>
    <r>
      <rPr>
        <b/>
        <sz val="11"/>
        <color theme="1"/>
        <rFont val="Calibri"/>
        <family val="2"/>
        <scheme val="minor"/>
      </rPr>
      <t>Kapitálové výdaje</t>
    </r>
  </si>
  <si>
    <t>Budovy ,stavby, haly</t>
  </si>
  <si>
    <t>Celkem výdaje</t>
  </si>
  <si>
    <t>Ostatní osobní výdaje - voda</t>
  </si>
  <si>
    <t xml:space="preserve">Elektrická energie - voda </t>
  </si>
  <si>
    <t>3314</t>
  </si>
  <si>
    <t>Ostatní osobní výdaje - knihovna</t>
  </si>
  <si>
    <t>Knihy a obdob.list.inf.prostř.- knihov.</t>
  </si>
  <si>
    <t>Nákup materiálu j.n. - ost.zál.kul.</t>
  </si>
  <si>
    <t>Elektrická energie - ost.zál.kul.</t>
  </si>
  <si>
    <t>Nákup ost.služeb - ost.zál.kul.</t>
  </si>
  <si>
    <t>Opravy a udržování - ost.zál.kul.</t>
  </si>
  <si>
    <t>3326</t>
  </si>
  <si>
    <t>Nákup ost.služeb - poř.,zach., obnova pam.</t>
  </si>
  <si>
    <t>Elek.energ.-poř.,zach., obnova památek</t>
  </si>
  <si>
    <t>Opr. a udržování - poř.,zach., obnova pam.</t>
  </si>
  <si>
    <t>Neinv.trans.obcím - ostat.zál.kul.</t>
  </si>
  <si>
    <t>Nákup ost.služeb - Kom.služby</t>
  </si>
  <si>
    <t>Nákup ost.služeb - sběr a svoz kom.odp.</t>
  </si>
  <si>
    <t>Ostatní osobní výdaje</t>
  </si>
  <si>
    <t>Návrh rozpočtu na rok 2025</t>
  </si>
  <si>
    <t>Podpis starosty:</t>
  </si>
  <si>
    <t xml:space="preserve">Vyvěšeno: </t>
  </si>
  <si>
    <t>na úřední desce</t>
  </si>
  <si>
    <t>a v elektronické podobě</t>
  </si>
  <si>
    <t xml:space="preserve">Sejmuto:    </t>
  </si>
  <si>
    <t>Razítko:</t>
  </si>
  <si>
    <t>Rekapitulace:</t>
  </si>
  <si>
    <t>položka</t>
  </si>
  <si>
    <t>částky v Kč</t>
  </si>
  <si>
    <t>PŘÍJMY CELKEM</t>
  </si>
  <si>
    <t>Daňové příjmy</t>
  </si>
  <si>
    <t>Třída 1</t>
  </si>
  <si>
    <t>Nedaňové příjmy</t>
  </si>
  <si>
    <t>Třída 2</t>
  </si>
  <si>
    <t>Kapitálové příjmy</t>
  </si>
  <si>
    <t>Třída 3</t>
  </si>
  <si>
    <t>Přijaté transfery</t>
  </si>
  <si>
    <t>Třída 4</t>
  </si>
  <si>
    <t>VÝDAJE CELKEM</t>
  </si>
  <si>
    <t>Běžné výdaje</t>
  </si>
  <si>
    <t>Třída 5</t>
  </si>
  <si>
    <t>Kapitálové výdaje</t>
  </si>
  <si>
    <t>Třída 6</t>
  </si>
  <si>
    <t>SALDO: PŘÍJMY - VÝDAJE</t>
  </si>
  <si>
    <t>FINANCOVÁNÍ CELKEM</t>
  </si>
  <si>
    <t>Krátkodobé přijaté půjčky</t>
  </si>
  <si>
    <t>Třída 8</t>
  </si>
  <si>
    <t>Uhrazené splátky krátk.přijatých půjček</t>
  </si>
  <si>
    <t>Dlouhodobé přijaté půjčky</t>
  </si>
  <si>
    <t>Uhrazené splátky dlouh.přijatých půjček</t>
  </si>
  <si>
    <t>Změna stavu krátk.prostředků na BÚ</t>
  </si>
  <si>
    <t>Obec - Město Březina</t>
  </si>
  <si>
    <t>Příjem z ost. Tech. Her</t>
  </si>
  <si>
    <t>2122</t>
  </si>
  <si>
    <t>Příj. z poskyt. služeb a výrobků - sběr druh.</t>
  </si>
  <si>
    <t>Nákup materiálu - ČOV</t>
  </si>
  <si>
    <t>Nákup materiálu - hřiště</t>
  </si>
  <si>
    <t xml:space="preserve"> Návrhu rozpočtu  Obce Březina  2025 v Kč</t>
  </si>
  <si>
    <t xml:space="preserve"> Návrh rozpočtu Obce Březina 2025- VÝDAJE běžné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</si>
</sst>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_-* #,##0.00\ _K_č_-;\-* #,##0.00\ _K_č_-;_-* &quot;-&quot;??\ _K_č_-;_-@_-"/>
    <numFmt numFmtId="166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8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sz val="10"/>
      <name val="Arial CE"/>
      <family val="2"/>
      <charset val="238"/>
    </font>
    <font>
      <sz val="14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2" applyFont="1"/>
    <xf numFmtId="0" fontId="5" fillId="0" borderId="0" xfId="2" applyFont="1"/>
    <xf numFmtId="0" fontId="3" fillId="0" borderId="0" xfId="0" applyFont="1"/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7" fillId="0" borderId="0" xfId="3" applyFont="1"/>
    <xf numFmtId="0" fontId="3" fillId="0" borderId="0" xfId="3" applyFont="1"/>
    <xf numFmtId="0" fontId="5" fillId="0" borderId="1" xfId="3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0" fontId="3" fillId="0" borderId="2" xfId="0" applyFont="1" applyBorder="1"/>
    <xf numFmtId="49" fontId="3" fillId="0" borderId="1" xfId="3" applyNumberFormat="1" applyFont="1" applyBorder="1" applyAlignment="1">
      <alignment horizontal="center"/>
    </xf>
    <xf numFmtId="49" fontId="3" fillId="0" borderId="1" xfId="3" applyNumberFormat="1" applyFont="1" applyBorder="1" applyAlignment="1">
      <alignment horizontal="left"/>
    </xf>
    <xf numFmtId="166" fontId="5" fillId="0" borderId="1" xfId="4" applyNumberFormat="1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0" fontId="3" fillId="0" borderId="0" xfId="3" applyFont="1" applyAlignment="1">
      <alignment horizontal="center"/>
    </xf>
    <xf numFmtId="49" fontId="3" fillId="0" borderId="0" xfId="3" applyNumberFormat="1" applyFont="1" applyAlignment="1">
      <alignment horizontal="center"/>
    </xf>
    <xf numFmtId="49" fontId="3" fillId="0" borderId="0" xfId="3" applyNumberFormat="1" applyFont="1" applyAlignment="1">
      <alignment horizontal="left"/>
    </xf>
    <xf numFmtId="166" fontId="5" fillId="0" borderId="0" xfId="4" applyNumberFormat="1" applyFont="1"/>
    <xf numFmtId="2" fontId="3" fillId="0" borderId="0" xfId="0" applyNumberFormat="1" applyFont="1"/>
    <xf numFmtId="49" fontId="7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0" fontId="3" fillId="0" borderId="4" xfId="3" applyFont="1" applyBorder="1"/>
    <xf numFmtId="49" fontId="3" fillId="0" borderId="4" xfId="3" applyNumberFormat="1" applyFont="1" applyBorder="1" applyAlignment="1">
      <alignment horizontal="right"/>
    </xf>
    <xf numFmtId="166" fontId="5" fillId="0" borderId="4" xfId="4" applyNumberFormat="1" applyFont="1" applyBorder="1"/>
    <xf numFmtId="49" fontId="3" fillId="0" borderId="0" xfId="3" applyNumberFormat="1" applyFont="1" applyAlignment="1">
      <alignment horizontal="right"/>
    </xf>
    <xf numFmtId="0" fontId="5" fillId="0" borderId="0" xfId="3" applyFont="1"/>
    <xf numFmtId="166" fontId="5" fillId="0" borderId="5" xfId="4" applyNumberFormat="1" applyFont="1" applyBorder="1"/>
    <xf numFmtId="2" fontId="9" fillId="3" borderId="0" xfId="1" applyNumberFormat="1" applyFont="1" applyFill="1" applyBorder="1"/>
    <xf numFmtId="2" fontId="5" fillId="0" borderId="1" xfId="3" applyNumberFormat="1" applyFont="1" applyBorder="1" applyAlignment="1">
      <alignment horizontal="right"/>
    </xf>
    <xf numFmtId="166" fontId="5" fillId="0" borderId="0" xfId="3" applyNumberFormat="1" applyFont="1"/>
    <xf numFmtId="49" fontId="7" fillId="0" borderId="0" xfId="3" applyNumberFormat="1" applyFont="1" applyAlignment="1">
      <alignment horizontal="right"/>
    </xf>
    <xf numFmtId="0" fontId="7" fillId="0" borderId="0" xfId="3" applyFont="1" applyAlignment="1">
      <alignment horizontal="right"/>
    </xf>
    <xf numFmtId="2" fontId="5" fillId="0" borderId="0" xfId="3" applyNumberFormat="1" applyFont="1" applyAlignment="1">
      <alignment horizontal="right"/>
    </xf>
    <xf numFmtId="0" fontId="5" fillId="0" borderId="0" xfId="0" applyFont="1"/>
    <xf numFmtId="0" fontId="11" fillId="0" borderId="0" xfId="0" applyFont="1"/>
    <xf numFmtId="0" fontId="11" fillId="0" borderId="0" xfId="2" applyFont="1"/>
    <xf numFmtId="49" fontId="11" fillId="0" borderId="0" xfId="2" applyNumberFormat="1" applyFont="1" applyAlignment="1">
      <alignment horizontal="right"/>
    </xf>
    <xf numFmtId="0" fontId="12" fillId="0" borderId="0" xfId="2" applyFont="1"/>
    <xf numFmtId="0" fontId="13" fillId="0" borderId="0" xfId="2" applyFont="1"/>
    <xf numFmtId="0" fontId="3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49" fontId="3" fillId="0" borderId="1" xfId="2" applyNumberFormat="1" applyFont="1" applyBorder="1" applyAlignment="1">
      <alignment horizontal="center"/>
    </xf>
    <xf numFmtId="0" fontId="3" fillId="0" borderId="1" xfId="2" applyFont="1" applyBorder="1"/>
    <xf numFmtId="166" fontId="5" fillId="0" borderId="3" xfId="5" applyNumberFormat="1" applyFont="1" applyBorder="1"/>
    <xf numFmtId="4" fontId="3" fillId="0" borderId="1" xfId="0" applyNumberFormat="1" applyFont="1" applyBorder="1"/>
    <xf numFmtId="49" fontId="3" fillId="0" borderId="1" xfId="2" applyNumberFormat="1" applyFont="1" applyBorder="1" applyAlignment="1">
      <alignment horizontal="left"/>
    </xf>
    <xf numFmtId="0" fontId="3" fillId="0" borderId="1" xfId="2" applyFont="1" applyBorder="1" applyAlignment="1">
      <alignment horizontal="left"/>
    </xf>
    <xf numFmtId="166" fontId="5" fillId="0" borderId="1" xfId="5" applyNumberFormat="1" applyFont="1" applyBorder="1"/>
    <xf numFmtId="0" fontId="3" fillId="0" borderId="0" xfId="2" applyFont="1" applyAlignment="1">
      <alignment horizontal="center"/>
    </xf>
    <xf numFmtId="49" fontId="3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  <xf numFmtId="2" fontId="14" fillId="0" borderId="0" xfId="2" applyNumberFormat="1" applyFont="1"/>
    <xf numFmtId="4" fontId="3" fillId="0" borderId="0" xfId="0" applyNumberFormat="1" applyFont="1"/>
    <xf numFmtId="2" fontId="15" fillId="0" borderId="0" xfId="2" applyNumberFormat="1" applyFont="1"/>
    <xf numFmtId="4" fontId="11" fillId="0" borderId="0" xfId="0" applyNumberFormat="1" applyFont="1"/>
    <xf numFmtId="166" fontId="7" fillId="0" borderId="0" xfId="5" applyNumberFormat="1" applyFont="1"/>
    <xf numFmtId="49" fontId="3" fillId="0" borderId="6" xfId="2" applyNumberFormat="1" applyFont="1" applyBorder="1" applyAlignment="1">
      <alignment horizontal="left"/>
    </xf>
    <xf numFmtId="166" fontId="7" fillId="0" borderId="3" xfId="5" applyNumberFormat="1" applyFont="1" applyBorder="1"/>
    <xf numFmtId="49" fontId="3" fillId="0" borderId="0" xfId="2" applyNumberFormat="1" applyFont="1" applyAlignment="1">
      <alignment horizontal="left"/>
    </xf>
    <xf numFmtId="166" fontId="7" fillId="0" borderId="0" xfId="5" applyNumberFormat="1" applyFont="1" applyBorder="1"/>
    <xf numFmtId="0" fontId="8" fillId="0" borderId="0" xfId="0" applyFont="1"/>
    <xf numFmtId="0" fontId="7" fillId="0" borderId="0" xfId="0" applyFont="1"/>
    <xf numFmtId="166" fontId="7" fillId="0" borderId="0" xfId="0" applyNumberFormat="1" applyFont="1"/>
    <xf numFmtId="0" fontId="12" fillId="0" borderId="0" xfId="0" applyFont="1"/>
    <xf numFmtId="0" fontId="13" fillId="0" borderId="0" xfId="0" applyFont="1"/>
    <xf numFmtId="0" fontId="2" fillId="0" borderId="0" xfId="2"/>
    <xf numFmtId="0" fontId="17" fillId="0" borderId="0" xfId="2" applyFont="1"/>
    <xf numFmtId="0" fontId="17" fillId="0" borderId="0" xfId="2" applyFont="1" applyAlignment="1">
      <alignment horizontal="left"/>
    </xf>
    <xf numFmtId="0" fontId="18" fillId="0" borderId="0" xfId="2" applyFont="1" applyAlignment="1">
      <alignment horizontal="center"/>
    </xf>
    <xf numFmtId="0" fontId="19" fillId="0" borderId="0" xfId="2" applyFont="1"/>
    <xf numFmtId="0" fontId="18" fillId="0" borderId="0" xfId="2" applyFont="1"/>
    <xf numFmtId="14" fontId="19" fillId="0" borderId="0" xfId="2" applyNumberFormat="1" applyFont="1"/>
    <xf numFmtId="0" fontId="18" fillId="0" borderId="8" xfId="2" applyFont="1" applyBorder="1"/>
    <xf numFmtId="0" fontId="18" fillId="0" borderId="9" xfId="2" applyFont="1" applyBorder="1"/>
    <xf numFmtId="0" fontId="18" fillId="0" borderId="10" xfId="2" applyFont="1" applyBorder="1"/>
    <xf numFmtId="0" fontId="19" fillId="0" borderId="11" xfId="2" applyFont="1" applyBorder="1"/>
    <xf numFmtId="0" fontId="19" fillId="0" borderId="12" xfId="2" applyFont="1" applyBorder="1"/>
    <xf numFmtId="2" fontId="20" fillId="0" borderId="8" xfId="2" applyNumberFormat="1" applyFont="1" applyBorder="1"/>
    <xf numFmtId="0" fontId="19" fillId="0" borderId="10" xfId="2" applyFont="1" applyBorder="1"/>
    <xf numFmtId="0" fontId="19" fillId="0" borderId="13" xfId="2" applyFont="1" applyBorder="1"/>
    <xf numFmtId="0" fontId="19" fillId="0" borderId="14" xfId="2" applyFont="1" applyBorder="1"/>
    <xf numFmtId="0" fontId="19" fillId="0" borderId="2" xfId="2" applyFont="1" applyBorder="1"/>
    <xf numFmtId="2" fontId="19" fillId="0" borderId="2" xfId="2" applyNumberFormat="1" applyFont="1" applyBorder="1"/>
    <xf numFmtId="0" fontId="19" fillId="0" borderId="15" xfId="2" applyFont="1" applyBorder="1"/>
    <xf numFmtId="0" fontId="19" fillId="0" borderId="16" xfId="2" applyFont="1" applyBorder="1"/>
    <xf numFmtId="0" fontId="19" fillId="0" borderId="7" xfId="2" applyFont="1" applyBorder="1"/>
    <xf numFmtId="0" fontId="19" fillId="0" borderId="1" xfId="2" applyFont="1" applyBorder="1"/>
    <xf numFmtId="2" fontId="19" fillId="0" borderId="1" xfId="2" applyNumberFormat="1" applyFont="1" applyBorder="1"/>
    <xf numFmtId="0" fontId="19" fillId="0" borderId="17" xfId="2" applyFont="1" applyBorder="1"/>
    <xf numFmtId="0" fontId="19" fillId="0" borderId="18" xfId="2" applyFont="1" applyBorder="1"/>
    <xf numFmtId="0" fontId="19" fillId="0" borderId="19" xfId="2" applyFont="1" applyBorder="1"/>
    <xf numFmtId="0" fontId="19" fillId="0" borderId="20" xfId="2" applyFont="1" applyBorder="1"/>
    <xf numFmtId="2" fontId="19" fillId="0" borderId="20" xfId="2" applyNumberFormat="1" applyFont="1" applyBorder="1"/>
    <xf numFmtId="0" fontId="19" fillId="0" borderId="21" xfId="2" applyFont="1" applyBorder="1"/>
    <xf numFmtId="2" fontId="19" fillId="0" borderId="22" xfId="2" applyNumberFormat="1" applyFont="1" applyBorder="1"/>
    <xf numFmtId="0" fontId="19" fillId="0" borderId="23" xfId="2" applyFont="1" applyBorder="1"/>
    <xf numFmtId="0" fontId="19" fillId="0" borderId="24" xfId="2" applyFont="1" applyBorder="1"/>
    <xf numFmtId="0" fontId="19" fillId="0" borderId="25" xfId="2" applyFont="1" applyBorder="1"/>
    <xf numFmtId="0" fontId="19" fillId="0" borderId="26" xfId="2" applyFont="1" applyBorder="1"/>
    <xf numFmtId="2" fontId="21" fillId="0" borderId="22" xfId="2" applyNumberFormat="1" applyFont="1" applyBorder="1"/>
    <xf numFmtId="0" fontId="19" fillId="0" borderId="27" xfId="2" applyFont="1" applyBorder="1"/>
    <xf numFmtId="2" fontId="19" fillId="0" borderId="8" xfId="2" applyNumberFormat="1" applyFont="1" applyBorder="1"/>
    <xf numFmtId="2" fontId="22" fillId="0" borderId="1" xfId="2" applyNumberFormat="1" applyFont="1" applyBorder="1"/>
    <xf numFmtId="49" fontId="0" fillId="0" borderId="1" xfId="3" applyNumberFormat="1" applyFont="1" applyBorder="1" applyAlignment="1">
      <alignment horizontal="left"/>
    </xf>
    <xf numFmtId="0" fontId="1" fillId="0" borderId="1" xfId="3" applyFont="1" applyBorder="1" applyAlignment="1">
      <alignment horizontal="center"/>
    </xf>
    <xf numFmtId="49" fontId="1" fillId="0" borderId="1" xfId="3" applyNumberFormat="1" applyFont="1" applyBorder="1" applyAlignment="1">
      <alignment horizontal="center"/>
    </xf>
    <xf numFmtId="49" fontId="7" fillId="0" borderId="1" xfId="3" applyNumberFormat="1" applyFont="1" applyBorder="1" applyAlignment="1">
      <alignment horizontal="center"/>
    </xf>
    <xf numFmtId="49" fontId="0" fillId="0" borderId="1" xfId="2" applyNumberFormat="1" applyFont="1" applyBorder="1" applyAlignment="1">
      <alignment horizontal="center"/>
    </xf>
    <xf numFmtId="0" fontId="0" fillId="0" borderId="1" xfId="2" applyFont="1" applyBorder="1"/>
    <xf numFmtId="49" fontId="0" fillId="0" borderId="1" xfId="3" applyNumberFormat="1" applyFont="1" applyBorder="1" applyAlignment="1">
      <alignment horizontal="center"/>
    </xf>
    <xf numFmtId="49" fontId="0" fillId="0" borderId="1" xfId="2" applyNumberFormat="1" applyFont="1" applyBorder="1" applyAlignment="1">
      <alignment horizontal="left"/>
    </xf>
    <xf numFmtId="0" fontId="6" fillId="0" borderId="0" xfId="3" applyFont="1" applyAlignment="1">
      <alignment horizontal="center"/>
    </xf>
    <xf numFmtId="0" fontId="10" fillId="0" borderId="0" xfId="2" applyFont="1" applyAlignment="1">
      <alignment horizontal="center"/>
    </xf>
  </cellXfs>
  <cellStyles count="6">
    <cellStyle name="Čárka 2" xfId="4" xr:uid="{E5471B5C-3237-47B9-8CE9-4A89AA385E37}"/>
    <cellStyle name="Čárka 3" xfId="5" xr:uid="{5C98A9BC-8297-469C-9351-0FEB6B7E1FAF}"/>
    <cellStyle name="Normální" xfId="0" builtinId="0"/>
    <cellStyle name="Normální 2" xfId="3" xr:uid="{51AE48F4-F2E4-4D9C-9C3F-4BE0C42615D5}"/>
    <cellStyle name="Normální 3" xfId="2" xr:uid="{54F75AE0-F5D7-4565-9EAD-ECA6BD2823DA}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workbookViewId="0">
      <selection activeCell="A7" sqref="A7:G7"/>
    </sheetView>
  </sheetViews>
  <sheetFormatPr defaultRowHeight="14.4" x14ac:dyDescent="0.3"/>
  <cols>
    <col min="1" max="1" width="10.33203125" style="3" customWidth="1"/>
    <col min="2" max="2" width="11.21875" style="3" customWidth="1"/>
    <col min="3" max="3" width="9.33203125" style="3" customWidth="1"/>
    <col min="4" max="4" width="6.77734375" style="3" customWidth="1"/>
    <col min="5" max="5" width="0.109375" style="3" customWidth="1"/>
    <col min="6" max="6" width="35" style="3" customWidth="1"/>
    <col min="7" max="7" width="15" style="38" customWidth="1"/>
    <col min="8" max="8" width="14" style="3" customWidth="1"/>
    <col min="9" max="9" width="11.77734375" style="3" customWidth="1"/>
    <col min="10" max="10" width="14" style="3" customWidth="1"/>
    <col min="11" max="16384" width="8.88671875" style="3"/>
  </cols>
  <sheetData>
    <row r="1" spans="1:10" x14ac:dyDescent="0.3">
      <c r="A1" s="1"/>
      <c r="B1" s="1"/>
      <c r="C1" s="1"/>
      <c r="D1" s="1"/>
      <c r="E1" s="1"/>
      <c r="F1" s="1"/>
      <c r="G1" s="2"/>
    </row>
    <row r="3" spans="1:10" x14ac:dyDescent="0.3">
      <c r="A3" s="1" t="s">
        <v>0</v>
      </c>
      <c r="B3" s="1" t="s">
        <v>1</v>
      </c>
      <c r="C3" s="1"/>
      <c r="D3" s="1"/>
      <c r="E3" s="1"/>
      <c r="F3" s="4" t="s">
        <v>45</v>
      </c>
      <c r="G3" s="5"/>
    </row>
    <row r="4" spans="1:10" x14ac:dyDescent="0.3">
      <c r="A4" s="1"/>
      <c r="B4" s="1"/>
      <c r="C4" s="1"/>
      <c r="D4" s="1"/>
      <c r="E4" s="1"/>
      <c r="F4" s="4" t="s">
        <v>46</v>
      </c>
      <c r="G4" s="5"/>
    </row>
    <row r="5" spans="1:10" x14ac:dyDescent="0.3">
      <c r="A5" s="1"/>
      <c r="B5" s="1"/>
      <c r="C5" s="1"/>
      <c r="D5" s="1"/>
      <c r="E5" s="1"/>
      <c r="F5" s="1"/>
      <c r="G5" s="2"/>
    </row>
    <row r="7" spans="1:10" x14ac:dyDescent="0.3">
      <c r="A7" s="117" t="s">
        <v>161</v>
      </c>
      <c r="B7" s="117"/>
      <c r="C7" s="117"/>
      <c r="D7" s="117"/>
      <c r="E7" s="117"/>
      <c r="F7" s="117"/>
      <c r="G7" s="117"/>
    </row>
    <row r="8" spans="1:10" x14ac:dyDescent="0.3">
      <c r="A8" s="6" t="s">
        <v>2</v>
      </c>
      <c r="B8" s="7"/>
      <c r="C8" s="7"/>
      <c r="D8" s="7"/>
      <c r="E8" s="7"/>
      <c r="F8" s="7"/>
      <c r="G8" s="8" t="s">
        <v>3</v>
      </c>
      <c r="H8" s="9" t="s">
        <v>4</v>
      </c>
      <c r="I8" s="10" t="s">
        <v>5</v>
      </c>
      <c r="J8" s="11" t="s">
        <v>6</v>
      </c>
    </row>
    <row r="9" spans="1:10" x14ac:dyDescent="0.3">
      <c r="A9" s="11" t="s">
        <v>7</v>
      </c>
      <c r="B9" s="11" t="s">
        <v>8</v>
      </c>
      <c r="C9" s="11" t="s">
        <v>9</v>
      </c>
      <c r="D9" s="11" t="s">
        <v>10</v>
      </c>
      <c r="E9" s="11"/>
      <c r="F9" s="11" t="s">
        <v>11</v>
      </c>
      <c r="G9" s="12"/>
      <c r="H9" s="13"/>
      <c r="I9" s="13"/>
    </row>
    <row r="10" spans="1:10" x14ac:dyDescent="0.3">
      <c r="A10" s="11">
        <v>231</v>
      </c>
      <c r="B10" s="14" t="s">
        <v>12</v>
      </c>
      <c r="C10" s="14" t="s">
        <v>13</v>
      </c>
      <c r="D10" s="11">
        <v>1111</v>
      </c>
      <c r="E10" s="14"/>
      <c r="F10" s="15" t="s">
        <v>14</v>
      </c>
      <c r="G10" s="16">
        <v>400000</v>
      </c>
      <c r="H10" s="17">
        <v>469806.08000000002</v>
      </c>
      <c r="I10" s="18">
        <v>412000</v>
      </c>
      <c r="J10" s="17">
        <v>400000</v>
      </c>
    </row>
    <row r="11" spans="1:10" x14ac:dyDescent="0.3">
      <c r="A11" s="11">
        <v>231</v>
      </c>
      <c r="B11" s="14" t="s">
        <v>12</v>
      </c>
      <c r="C11" s="14" t="s">
        <v>13</v>
      </c>
      <c r="D11" s="11">
        <v>1112</v>
      </c>
      <c r="E11" s="14"/>
      <c r="F11" s="15" t="s">
        <v>15</v>
      </c>
      <c r="G11" s="16">
        <v>30000</v>
      </c>
      <c r="H11" s="17">
        <v>40073.19</v>
      </c>
      <c r="I11" s="18">
        <v>38000</v>
      </c>
      <c r="J11" s="17">
        <v>27000</v>
      </c>
    </row>
    <row r="12" spans="1:10" x14ac:dyDescent="0.3">
      <c r="A12" s="11">
        <v>231</v>
      </c>
      <c r="B12" s="14" t="s">
        <v>12</v>
      </c>
      <c r="C12" s="14" t="s">
        <v>13</v>
      </c>
      <c r="D12" s="11">
        <v>1113</v>
      </c>
      <c r="E12" s="14"/>
      <c r="F12" s="15" t="s">
        <v>16</v>
      </c>
      <c r="G12" s="16">
        <v>110000</v>
      </c>
      <c r="H12" s="17">
        <v>115666.22</v>
      </c>
      <c r="I12" s="18">
        <v>100000</v>
      </c>
      <c r="J12" s="17">
        <v>110000</v>
      </c>
    </row>
    <row r="13" spans="1:10" x14ac:dyDescent="0.3">
      <c r="A13" s="11">
        <v>231</v>
      </c>
      <c r="B13" s="14" t="s">
        <v>12</v>
      </c>
      <c r="C13" s="14" t="s">
        <v>13</v>
      </c>
      <c r="D13" s="11">
        <v>1121</v>
      </c>
      <c r="E13" s="14"/>
      <c r="F13" s="15" t="s">
        <v>17</v>
      </c>
      <c r="G13" s="16">
        <v>600000</v>
      </c>
      <c r="H13" s="17">
        <v>838201.64</v>
      </c>
      <c r="I13" s="18">
        <v>680000</v>
      </c>
      <c r="J13" s="17">
        <v>580000</v>
      </c>
    </row>
    <row r="14" spans="1:10" x14ac:dyDescent="0.3">
      <c r="A14" s="11">
        <v>231</v>
      </c>
      <c r="B14" s="14" t="s">
        <v>12</v>
      </c>
      <c r="C14" s="14" t="s">
        <v>13</v>
      </c>
      <c r="D14" s="11">
        <v>1122</v>
      </c>
      <c r="E14" s="14"/>
      <c r="F14" s="15" t="s">
        <v>48</v>
      </c>
      <c r="G14" s="16">
        <v>500000</v>
      </c>
      <c r="H14" s="17">
        <v>618070</v>
      </c>
      <c r="I14" s="18">
        <v>0</v>
      </c>
      <c r="J14" s="17">
        <v>527060</v>
      </c>
    </row>
    <row r="15" spans="1:10" x14ac:dyDescent="0.3">
      <c r="A15" s="11">
        <v>231</v>
      </c>
      <c r="B15" s="14" t="s">
        <v>12</v>
      </c>
      <c r="C15" s="14" t="s">
        <v>13</v>
      </c>
      <c r="D15" s="11">
        <v>1211</v>
      </c>
      <c r="E15" s="14"/>
      <c r="F15" s="15" t="s">
        <v>18</v>
      </c>
      <c r="G15" s="16">
        <v>1300000</v>
      </c>
      <c r="H15" s="17">
        <v>1510007.15</v>
      </c>
      <c r="I15" s="18">
        <v>1300000</v>
      </c>
      <c r="J15" s="17">
        <v>1300000</v>
      </c>
    </row>
    <row r="16" spans="1:10" x14ac:dyDescent="0.3">
      <c r="A16" s="11">
        <v>231</v>
      </c>
      <c r="B16" s="14" t="s">
        <v>12</v>
      </c>
      <c r="C16" s="14" t="s">
        <v>13</v>
      </c>
      <c r="D16" s="11">
        <v>1341</v>
      </c>
      <c r="E16" s="14"/>
      <c r="F16" s="15" t="s">
        <v>19</v>
      </c>
      <c r="G16" s="16">
        <v>2100</v>
      </c>
      <c r="H16" s="17">
        <v>2350</v>
      </c>
      <c r="I16" s="18">
        <v>2350</v>
      </c>
      <c r="J16" s="17">
        <v>2350</v>
      </c>
    </row>
    <row r="17" spans="1:10" x14ac:dyDescent="0.3">
      <c r="A17" s="11">
        <v>231</v>
      </c>
      <c r="B17" s="14" t="s">
        <v>12</v>
      </c>
      <c r="C17" s="14" t="s">
        <v>13</v>
      </c>
      <c r="D17" s="11">
        <v>1345</v>
      </c>
      <c r="E17" s="14"/>
      <c r="F17" s="15" t="s">
        <v>20</v>
      </c>
      <c r="G17" s="16">
        <v>115000</v>
      </c>
      <c r="H17" s="17">
        <v>81600</v>
      </c>
      <c r="I17" s="18">
        <v>109900</v>
      </c>
      <c r="J17" s="17">
        <v>109900</v>
      </c>
    </row>
    <row r="18" spans="1:10" x14ac:dyDescent="0.3">
      <c r="A18" s="11">
        <v>231</v>
      </c>
      <c r="B18" s="14" t="s">
        <v>12</v>
      </c>
      <c r="C18" s="14" t="s">
        <v>13</v>
      </c>
      <c r="D18" s="11">
        <v>1361</v>
      </c>
      <c r="E18" s="14"/>
      <c r="F18" s="15" t="s">
        <v>47</v>
      </c>
      <c r="G18" s="16">
        <v>1000</v>
      </c>
      <c r="H18" s="17">
        <v>300</v>
      </c>
      <c r="I18" s="18">
        <v>0</v>
      </c>
      <c r="J18" s="17">
        <v>100</v>
      </c>
    </row>
    <row r="19" spans="1:10" x14ac:dyDescent="0.3">
      <c r="A19" s="11">
        <v>231</v>
      </c>
      <c r="B19" s="14" t="s">
        <v>12</v>
      </c>
      <c r="C19" s="14" t="s">
        <v>13</v>
      </c>
      <c r="D19" s="11">
        <v>1381</v>
      </c>
      <c r="E19" s="14"/>
      <c r="F19" s="15" t="s">
        <v>21</v>
      </c>
      <c r="G19" s="16">
        <v>10000</v>
      </c>
      <c r="H19" s="17">
        <v>21393.17</v>
      </c>
      <c r="I19" s="18">
        <v>18000</v>
      </c>
      <c r="J19" s="17">
        <v>8000</v>
      </c>
    </row>
    <row r="20" spans="1:10" x14ac:dyDescent="0.3">
      <c r="A20" s="11">
        <v>231</v>
      </c>
      <c r="B20" s="14" t="s">
        <v>12</v>
      </c>
      <c r="C20" s="14" t="s">
        <v>13</v>
      </c>
      <c r="D20" s="11">
        <v>1386</v>
      </c>
      <c r="E20" s="14"/>
      <c r="F20" s="15" t="s">
        <v>22</v>
      </c>
      <c r="G20" s="16">
        <v>15000</v>
      </c>
      <c r="H20" s="17">
        <v>0</v>
      </c>
      <c r="I20" s="18">
        <v>0</v>
      </c>
      <c r="J20" s="17">
        <v>15000</v>
      </c>
    </row>
    <row r="21" spans="1:10" x14ac:dyDescent="0.3">
      <c r="A21" s="11">
        <v>231</v>
      </c>
      <c r="B21" s="14" t="s">
        <v>12</v>
      </c>
      <c r="C21" s="14" t="s">
        <v>13</v>
      </c>
      <c r="D21" s="11">
        <v>1387</v>
      </c>
      <c r="E21" s="14"/>
      <c r="F21" s="109" t="s">
        <v>156</v>
      </c>
      <c r="G21" s="16">
        <v>7000</v>
      </c>
      <c r="H21" s="17">
        <v>0</v>
      </c>
      <c r="I21" s="18">
        <v>0</v>
      </c>
      <c r="J21" s="17">
        <v>7000</v>
      </c>
    </row>
    <row r="22" spans="1:10" x14ac:dyDescent="0.3">
      <c r="A22" s="11">
        <v>231</v>
      </c>
      <c r="B22" s="14" t="s">
        <v>12</v>
      </c>
      <c r="C22" s="14" t="s">
        <v>13</v>
      </c>
      <c r="D22" s="11">
        <v>1511</v>
      </c>
      <c r="E22" s="14"/>
      <c r="F22" s="15" t="s">
        <v>23</v>
      </c>
      <c r="G22" s="16">
        <v>580000</v>
      </c>
      <c r="H22" s="17">
        <v>373144.92</v>
      </c>
      <c r="I22" s="18">
        <v>565000</v>
      </c>
      <c r="J22" s="17">
        <v>580000</v>
      </c>
    </row>
    <row r="23" spans="1:10" x14ac:dyDescent="0.3">
      <c r="A23" s="19"/>
      <c r="B23" s="20"/>
      <c r="C23" s="20"/>
      <c r="D23" s="19"/>
      <c r="E23" s="20"/>
      <c r="F23" s="21"/>
      <c r="G23" s="22">
        <f>SUM(G10:G22)</f>
        <v>3670100</v>
      </c>
      <c r="J23" s="23"/>
    </row>
    <row r="24" spans="1:10" x14ac:dyDescent="0.3">
      <c r="A24" s="19"/>
      <c r="B24" s="20"/>
      <c r="C24" s="20"/>
      <c r="D24" s="19"/>
      <c r="E24" s="20"/>
      <c r="F24" s="21"/>
      <c r="G24" s="22"/>
      <c r="J24" s="23"/>
    </row>
    <row r="25" spans="1:10" x14ac:dyDescent="0.3">
      <c r="A25" s="6" t="s">
        <v>24</v>
      </c>
      <c r="B25" s="24"/>
      <c r="C25" s="24"/>
      <c r="D25" s="25"/>
      <c r="E25" s="24"/>
      <c r="F25" s="21"/>
      <c r="G25" s="22"/>
      <c r="J25" s="23"/>
    </row>
    <row r="26" spans="1:10" x14ac:dyDescent="0.3">
      <c r="A26" s="6"/>
      <c r="B26" s="24"/>
      <c r="C26" s="24"/>
      <c r="D26" s="25"/>
      <c r="E26" s="24"/>
      <c r="F26" s="21"/>
      <c r="G26" s="22"/>
      <c r="J26" s="23"/>
    </row>
    <row r="27" spans="1:10" x14ac:dyDescent="0.3">
      <c r="A27" s="110">
        <v>231</v>
      </c>
      <c r="B27" s="111" t="s">
        <v>12</v>
      </c>
      <c r="C27" s="111" t="s">
        <v>157</v>
      </c>
      <c r="D27" s="110">
        <v>2111</v>
      </c>
      <c r="E27" s="112"/>
      <c r="F27" s="109" t="s">
        <v>158</v>
      </c>
      <c r="G27" s="16">
        <v>3000</v>
      </c>
      <c r="H27" s="17">
        <v>0</v>
      </c>
      <c r="I27" s="17">
        <v>0</v>
      </c>
      <c r="J27" s="17">
        <v>0</v>
      </c>
    </row>
    <row r="28" spans="1:10" x14ac:dyDescent="0.3">
      <c r="A28" s="11">
        <v>231</v>
      </c>
      <c r="B28" s="14" t="s">
        <v>12</v>
      </c>
      <c r="C28" s="14" t="s">
        <v>25</v>
      </c>
      <c r="D28" s="11">
        <v>2111</v>
      </c>
      <c r="E28" s="14"/>
      <c r="F28" s="15" t="s">
        <v>26</v>
      </c>
      <c r="G28" s="16">
        <v>300000</v>
      </c>
      <c r="H28" s="17">
        <v>0</v>
      </c>
      <c r="I28" s="17">
        <v>0</v>
      </c>
      <c r="J28" s="17">
        <v>0</v>
      </c>
    </row>
    <row r="29" spans="1:10" x14ac:dyDescent="0.3">
      <c r="A29" s="11">
        <v>231</v>
      </c>
      <c r="B29" s="14" t="s">
        <v>12</v>
      </c>
      <c r="C29" s="14" t="s">
        <v>27</v>
      </c>
      <c r="D29" s="11">
        <v>2111</v>
      </c>
      <c r="E29" s="14"/>
      <c r="F29" s="15" t="s">
        <v>28</v>
      </c>
      <c r="G29" s="16">
        <v>215000</v>
      </c>
      <c r="H29" s="17">
        <v>193413</v>
      </c>
      <c r="I29" s="18">
        <v>200000</v>
      </c>
      <c r="J29" s="17">
        <v>217000</v>
      </c>
    </row>
    <row r="30" spans="1:10" x14ac:dyDescent="0.3">
      <c r="A30" s="11">
        <v>231</v>
      </c>
      <c r="B30" s="14" t="s">
        <v>12</v>
      </c>
      <c r="C30" s="14" t="s">
        <v>29</v>
      </c>
      <c r="D30" s="11">
        <v>2111</v>
      </c>
      <c r="E30" s="14"/>
      <c r="F30" s="15" t="s">
        <v>30</v>
      </c>
      <c r="G30" s="16">
        <v>14000</v>
      </c>
      <c r="H30" s="17">
        <v>15730</v>
      </c>
      <c r="I30" s="18">
        <v>14700</v>
      </c>
      <c r="J30" s="17">
        <v>13500</v>
      </c>
    </row>
    <row r="31" spans="1:10" x14ac:dyDescent="0.3">
      <c r="A31" s="11">
        <v>231</v>
      </c>
      <c r="B31" s="14" t="s">
        <v>12</v>
      </c>
      <c r="C31" s="14" t="s">
        <v>31</v>
      </c>
      <c r="D31" s="11">
        <v>2132</v>
      </c>
      <c r="E31" s="14"/>
      <c r="F31" s="15" t="s">
        <v>49</v>
      </c>
      <c r="G31" s="16">
        <v>6050</v>
      </c>
      <c r="H31" s="17">
        <v>6050</v>
      </c>
      <c r="I31" s="18">
        <v>6050</v>
      </c>
      <c r="J31" s="17">
        <v>6050</v>
      </c>
    </row>
    <row r="32" spans="1:10" x14ac:dyDescent="0.3">
      <c r="A32" s="11">
        <v>231</v>
      </c>
      <c r="B32" s="14" t="s">
        <v>12</v>
      </c>
      <c r="C32" s="14" t="s">
        <v>34</v>
      </c>
      <c r="D32" s="11">
        <v>2111</v>
      </c>
      <c r="E32" s="14"/>
      <c r="F32" s="15" t="s">
        <v>35</v>
      </c>
      <c r="G32" s="16">
        <v>40000</v>
      </c>
      <c r="H32" s="17">
        <v>38351.94</v>
      </c>
      <c r="I32" s="18">
        <v>35000</v>
      </c>
      <c r="J32" s="17">
        <v>35000</v>
      </c>
    </row>
    <row r="33" spans="1:10" x14ac:dyDescent="0.3">
      <c r="A33" s="11">
        <v>231</v>
      </c>
      <c r="B33" s="14" t="s">
        <v>12</v>
      </c>
      <c r="C33" s="14" t="s">
        <v>36</v>
      </c>
      <c r="D33" s="11">
        <v>2111</v>
      </c>
      <c r="E33" s="14"/>
      <c r="F33" s="15" t="s">
        <v>52</v>
      </c>
      <c r="G33" s="16">
        <v>4400</v>
      </c>
      <c r="H33" s="17">
        <v>3562</v>
      </c>
      <c r="I33" s="18">
        <v>1000</v>
      </c>
      <c r="J33" s="17">
        <v>3000</v>
      </c>
    </row>
    <row r="34" spans="1:10" x14ac:dyDescent="0.3">
      <c r="A34" s="11">
        <v>231</v>
      </c>
      <c r="B34" s="14" t="s">
        <v>12</v>
      </c>
      <c r="C34" s="14" t="s">
        <v>37</v>
      </c>
      <c r="D34" s="11">
        <v>2131</v>
      </c>
      <c r="E34" s="14"/>
      <c r="F34" s="15" t="s">
        <v>38</v>
      </c>
      <c r="G34" s="16">
        <v>2700</v>
      </c>
      <c r="H34" s="17">
        <v>0</v>
      </c>
      <c r="I34" s="18">
        <v>0</v>
      </c>
      <c r="J34" s="17">
        <v>2700</v>
      </c>
    </row>
    <row r="35" spans="1:10" x14ac:dyDescent="0.3">
      <c r="A35" s="11">
        <v>231</v>
      </c>
      <c r="B35" s="14" t="s">
        <v>12</v>
      </c>
      <c r="C35" s="14" t="s">
        <v>37</v>
      </c>
      <c r="D35" s="11">
        <v>2119</v>
      </c>
      <c r="E35" s="14"/>
      <c r="F35" s="15" t="s">
        <v>50</v>
      </c>
      <c r="G35" s="16">
        <v>5000</v>
      </c>
      <c r="H35" s="17">
        <v>1210</v>
      </c>
      <c r="I35" s="18">
        <v>0</v>
      </c>
      <c r="J35" s="17">
        <v>11000</v>
      </c>
    </row>
    <row r="36" spans="1:10" x14ac:dyDescent="0.3">
      <c r="A36" s="11">
        <v>231</v>
      </c>
      <c r="B36" s="14" t="s">
        <v>12</v>
      </c>
      <c r="C36" s="14" t="s">
        <v>37</v>
      </c>
      <c r="D36" s="11">
        <v>2132</v>
      </c>
      <c r="E36" s="14"/>
      <c r="F36" s="15" t="s">
        <v>51</v>
      </c>
      <c r="G36" s="16">
        <v>25320</v>
      </c>
      <c r="H36" s="17">
        <v>18120</v>
      </c>
      <c r="I36" s="18">
        <v>0</v>
      </c>
      <c r="J36" s="17">
        <v>19500</v>
      </c>
    </row>
    <row r="37" spans="1:10" x14ac:dyDescent="0.3">
      <c r="A37" s="11">
        <v>231</v>
      </c>
      <c r="B37" s="14" t="s">
        <v>12</v>
      </c>
      <c r="C37" s="14" t="s">
        <v>36</v>
      </c>
      <c r="D37" s="11">
        <v>2131</v>
      </c>
      <c r="E37" s="14"/>
      <c r="F37" s="15" t="s">
        <v>53</v>
      </c>
      <c r="G37" s="16">
        <v>156416</v>
      </c>
      <c r="H37" s="17">
        <v>156416</v>
      </c>
      <c r="I37" s="18">
        <v>156416</v>
      </c>
      <c r="J37" s="17">
        <v>156416</v>
      </c>
    </row>
    <row r="38" spans="1:10" x14ac:dyDescent="0.3">
      <c r="A38" s="11">
        <v>231</v>
      </c>
      <c r="B38" s="14" t="s">
        <v>12</v>
      </c>
      <c r="C38" s="14" t="s">
        <v>39</v>
      </c>
      <c r="D38" s="11">
        <v>2141</v>
      </c>
      <c r="E38" s="14"/>
      <c r="F38" s="15" t="s">
        <v>40</v>
      </c>
      <c r="G38" s="16">
        <v>500</v>
      </c>
      <c r="H38" s="17">
        <v>617.17999999999995</v>
      </c>
      <c r="I38" s="18">
        <v>500</v>
      </c>
      <c r="J38" s="17">
        <v>500</v>
      </c>
    </row>
    <row r="39" spans="1:10" x14ac:dyDescent="0.3">
      <c r="A39" s="26"/>
      <c r="B39" s="27"/>
      <c r="C39" s="27"/>
      <c r="D39" s="26"/>
      <c r="E39" s="26"/>
      <c r="F39" s="26"/>
      <c r="G39" s="28">
        <f>SUM(G27:G38)</f>
        <v>772386</v>
      </c>
      <c r="J39" s="23"/>
    </row>
    <row r="40" spans="1:10" x14ac:dyDescent="0.3">
      <c r="A40" s="7"/>
      <c r="B40" s="29"/>
      <c r="C40" s="29"/>
      <c r="D40" s="7"/>
      <c r="E40" s="7"/>
      <c r="F40" s="7"/>
      <c r="G40" s="30"/>
      <c r="J40" s="23"/>
    </row>
    <row r="41" spans="1:10" x14ac:dyDescent="0.3">
      <c r="A41" s="7"/>
      <c r="B41" s="7"/>
      <c r="C41" s="7"/>
      <c r="D41" s="7"/>
      <c r="E41" s="7"/>
      <c r="F41" s="7"/>
      <c r="G41" s="30"/>
      <c r="J41" s="23"/>
    </row>
    <row r="42" spans="1:10" x14ac:dyDescent="0.3">
      <c r="A42" s="6" t="s">
        <v>41</v>
      </c>
      <c r="B42" s="20"/>
      <c r="C42" s="20"/>
      <c r="D42" s="19"/>
      <c r="E42" s="20"/>
      <c r="F42" s="21"/>
      <c r="G42" s="30"/>
      <c r="J42" s="23"/>
    </row>
    <row r="43" spans="1:10" x14ac:dyDescent="0.3">
      <c r="A43" s="11">
        <v>231</v>
      </c>
      <c r="B43" s="14" t="s">
        <v>12</v>
      </c>
      <c r="C43" s="14" t="s">
        <v>37</v>
      </c>
      <c r="D43" s="11">
        <v>3111</v>
      </c>
      <c r="E43" s="14"/>
      <c r="F43" s="15" t="s">
        <v>42</v>
      </c>
      <c r="G43" s="31">
        <v>15000</v>
      </c>
      <c r="H43" s="17">
        <v>764115</v>
      </c>
      <c r="I43" s="18">
        <v>10000</v>
      </c>
      <c r="J43" s="17">
        <v>15000</v>
      </c>
    </row>
    <row r="44" spans="1:10" x14ac:dyDescent="0.3">
      <c r="A44" s="19"/>
      <c r="B44" s="20"/>
      <c r="C44" s="20"/>
      <c r="D44" s="19"/>
      <c r="E44" s="20"/>
      <c r="F44" s="21"/>
      <c r="G44" s="32">
        <f>SUM(G43:G43)</f>
        <v>15000</v>
      </c>
      <c r="J44" s="23"/>
    </row>
    <row r="45" spans="1:10" x14ac:dyDescent="0.3">
      <c r="A45" s="19"/>
      <c r="B45" s="20"/>
      <c r="C45" s="20"/>
      <c r="D45" s="19"/>
      <c r="E45" s="20"/>
      <c r="F45" s="21"/>
      <c r="G45" s="30"/>
      <c r="J45" s="23"/>
    </row>
    <row r="46" spans="1:10" x14ac:dyDescent="0.3">
      <c r="A46" s="6" t="s">
        <v>43</v>
      </c>
      <c r="B46" s="20"/>
      <c r="C46" s="20"/>
      <c r="D46" s="19"/>
      <c r="E46" s="20"/>
      <c r="F46" s="21"/>
      <c r="G46" s="22"/>
      <c r="J46" s="23"/>
    </row>
    <row r="47" spans="1:10" x14ac:dyDescent="0.3">
      <c r="A47" s="11"/>
      <c r="B47" s="115"/>
      <c r="C47" s="14"/>
      <c r="D47" s="11"/>
      <c r="E47" s="14"/>
      <c r="F47" s="15"/>
      <c r="G47" s="16">
        <v>0</v>
      </c>
      <c r="H47" s="17">
        <v>0</v>
      </c>
      <c r="I47" s="18">
        <v>0</v>
      </c>
      <c r="J47" s="17">
        <v>0</v>
      </c>
    </row>
    <row r="48" spans="1:10" x14ac:dyDescent="0.3">
      <c r="A48" s="11"/>
      <c r="B48" s="14"/>
      <c r="C48" s="14"/>
      <c r="D48" s="11"/>
      <c r="E48" s="14"/>
      <c r="F48" s="15"/>
      <c r="G48" s="33"/>
      <c r="H48" s="17"/>
      <c r="I48" s="18"/>
      <c r="J48" s="17"/>
    </row>
    <row r="49" spans="1:10" x14ac:dyDescent="0.3">
      <c r="A49" s="11"/>
      <c r="B49" s="14"/>
      <c r="C49" s="14"/>
      <c r="D49" s="11"/>
      <c r="E49" s="14"/>
      <c r="F49" s="15"/>
      <c r="G49" s="33"/>
      <c r="H49" s="17"/>
      <c r="I49" s="18"/>
      <c r="J49" s="17"/>
    </row>
    <row r="50" spans="1:10" x14ac:dyDescent="0.3">
      <c r="A50" s="7"/>
      <c r="B50" s="29"/>
      <c r="C50" s="29"/>
      <c r="D50" s="7"/>
      <c r="E50" s="7"/>
      <c r="F50" s="7"/>
      <c r="G50" s="34">
        <f>SUM(G47:G49)</f>
        <v>0</v>
      </c>
    </row>
    <row r="51" spans="1:10" x14ac:dyDescent="0.3">
      <c r="A51" s="6"/>
      <c r="B51" s="35"/>
      <c r="C51" s="35"/>
      <c r="D51" s="6"/>
      <c r="E51" s="7"/>
      <c r="F51" s="36" t="s">
        <v>44</v>
      </c>
      <c r="G51" s="37">
        <f>G23+G39+G44+G50</f>
        <v>4457486</v>
      </c>
    </row>
    <row r="52" spans="1:10" x14ac:dyDescent="0.3">
      <c r="A52" s="7"/>
      <c r="B52" s="29"/>
      <c r="C52" s="29"/>
      <c r="D52" s="7"/>
      <c r="E52" s="7"/>
      <c r="F52" s="7"/>
      <c r="G52" s="30"/>
    </row>
  </sheetData>
  <mergeCells count="1">
    <mergeCell ref="A7:G7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44E7C-E30A-4D46-836F-82DF3918084C}">
  <dimension ref="A3:I70"/>
  <sheetViews>
    <sheetView topLeftCell="A3" workbookViewId="0">
      <selection activeCell="A3" sqref="A3:F3"/>
    </sheetView>
  </sheetViews>
  <sheetFormatPr defaultRowHeight="15.6" x14ac:dyDescent="0.3"/>
  <cols>
    <col min="1" max="1" width="9.109375" style="39" customWidth="1"/>
    <col min="2" max="2" width="11.5546875" style="39" customWidth="1"/>
    <col min="3" max="3" width="10.5546875" style="39" customWidth="1"/>
    <col min="4" max="4" width="10.88671875" style="69" customWidth="1"/>
    <col min="5" max="5" width="36.21875" style="39" bestFit="1" customWidth="1"/>
    <col min="6" max="6" width="15.77734375" style="70" customWidth="1"/>
    <col min="7" max="7" width="13.44140625" style="39" customWidth="1"/>
    <col min="8" max="8" width="12.21875" style="39" customWidth="1"/>
    <col min="9" max="9" width="16" style="39" bestFit="1" customWidth="1"/>
    <col min="10" max="16384" width="8.88671875" style="39"/>
  </cols>
  <sheetData>
    <row r="3" spans="1:9" x14ac:dyDescent="0.3">
      <c r="A3" s="118" t="s">
        <v>162</v>
      </c>
      <c r="B3" s="118"/>
      <c r="C3" s="118"/>
      <c r="D3" s="118"/>
      <c r="E3" s="118"/>
      <c r="F3" s="118"/>
    </row>
    <row r="4" spans="1:9" x14ac:dyDescent="0.3">
      <c r="A4" s="40"/>
      <c r="B4" s="41"/>
      <c r="C4" s="41"/>
      <c r="D4" s="42"/>
      <c r="E4" s="40"/>
      <c r="F4" s="43"/>
    </row>
    <row r="5" spans="1:9" x14ac:dyDescent="0.3">
      <c r="A5" s="44" t="s">
        <v>7</v>
      </c>
      <c r="B5" s="44" t="s">
        <v>8</v>
      </c>
      <c r="C5" s="44" t="s">
        <v>9</v>
      </c>
      <c r="D5" s="45" t="s">
        <v>10</v>
      </c>
      <c r="E5" s="44" t="s">
        <v>11</v>
      </c>
      <c r="F5" s="46" t="s">
        <v>3</v>
      </c>
      <c r="G5" s="44" t="s">
        <v>4</v>
      </c>
      <c r="H5" s="44" t="s">
        <v>5</v>
      </c>
      <c r="I5" s="44" t="s">
        <v>54</v>
      </c>
    </row>
    <row r="6" spans="1:9" x14ac:dyDescent="0.3">
      <c r="A6" s="44">
        <v>231</v>
      </c>
      <c r="B6" s="47" t="s">
        <v>12</v>
      </c>
      <c r="C6" s="47" t="s">
        <v>55</v>
      </c>
      <c r="D6" s="45">
        <v>5139</v>
      </c>
      <c r="E6" s="48" t="s">
        <v>56</v>
      </c>
      <c r="F6" s="49">
        <v>10000</v>
      </c>
      <c r="G6" s="50">
        <v>111527</v>
      </c>
      <c r="H6" s="50">
        <v>200000</v>
      </c>
      <c r="I6" s="50">
        <v>310000</v>
      </c>
    </row>
    <row r="7" spans="1:9" x14ac:dyDescent="0.3">
      <c r="A7" s="44">
        <v>231</v>
      </c>
      <c r="B7" s="47" t="s">
        <v>12</v>
      </c>
      <c r="C7" s="47" t="s">
        <v>55</v>
      </c>
      <c r="D7" s="45">
        <v>5169</v>
      </c>
      <c r="E7" s="48" t="s">
        <v>57</v>
      </c>
      <c r="F7" s="49">
        <v>20000</v>
      </c>
      <c r="G7" s="50">
        <v>1188497.8600000001</v>
      </c>
      <c r="H7" s="50">
        <v>500000</v>
      </c>
      <c r="I7" s="50">
        <v>305000</v>
      </c>
    </row>
    <row r="8" spans="1:9" x14ac:dyDescent="0.3">
      <c r="A8" s="44">
        <v>231</v>
      </c>
      <c r="B8" s="47" t="s">
        <v>12</v>
      </c>
      <c r="C8" s="47" t="s">
        <v>25</v>
      </c>
      <c r="D8" s="45">
        <v>5169</v>
      </c>
      <c r="E8" s="48" t="s">
        <v>58</v>
      </c>
      <c r="F8" s="49">
        <v>400000</v>
      </c>
      <c r="G8" s="50">
        <v>0</v>
      </c>
      <c r="H8" s="50">
        <v>0</v>
      </c>
      <c r="I8" s="50">
        <v>550000</v>
      </c>
    </row>
    <row r="9" spans="1:9" x14ac:dyDescent="0.3">
      <c r="A9" s="44">
        <v>231</v>
      </c>
      <c r="B9" s="47" t="s">
        <v>12</v>
      </c>
      <c r="C9" s="47" t="s">
        <v>59</v>
      </c>
      <c r="D9" s="45">
        <v>5169</v>
      </c>
      <c r="E9" s="48" t="s">
        <v>60</v>
      </c>
      <c r="F9" s="49">
        <v>17424</v>
      </c>
      <c r="G9" s="50">
        <v>0</v>
      </c>
      <c r="H9" s="50">
        <v>0</v>
      </c>
      <c r="I9" s="50">
        <v>17424</v>
      </c>
    </row>
    <row r="10" spans="1:9" x14ac:dyDescent="0.3">
      <c r="A10" s="44">
        <v>231</v>
      </c>
      <c r="B10" s="47" t="s">
        <v>12</v>
      </c>
      <c r="C10" s="47" t="s">
        <v>61</v>
      </c>
      <c r="D10" s="45">
        <v>5139</v>
      </c>
      <c r="E10" s="48" t="s">
        <v>62</v>
      </c>
      <c r="F10" s="49">
        <v>30000</v>
      </c>
      <c r="G10" s="50">
        <v>101349.6</v>
      </c>
      <c r="H10" s="50">
        <v>0</v>
      </c>
      <c r="I10" s="50">
        <v>0</v>
      </c>
    </row>
    <row r="11" spans="1:9" x14ac:dyDescent="0.3">
      <c r="A11" s="44">
        <v>231</v>
      </c>
      <c r="B11" s="47" t="s">
        <v>12</v>
      </c>
      <c r="C11" s="47" t="s">
        <v>61</v>
      </c>
      <c r="D11" s="45">
        <v>5169</v>
      </c>
      <c r="E11" s="48" t="s">
        <v>63</v>
      </c>
      <c r="F11" s="49">
        <v>20000</v>
      </c>
      <c r="G11" s="50">
        <v>12584</v>
      </c>
      <c r="H11" s="50">
        <v>30000</v>
      </c>
      <c r="I11" s="50">
        <v>10000</v>
      </c>
    </row>
    <row r="12" spans="1:9" x14ac:dyDescent="0.3">
      <c r="A12" s="44">
        <v>231</v>
      </c>
      <c r="B12" s="47" t="s">
        <v>12</v>
      </c>
      <c r="C12" s="47" t="s">
        <v>61</v>
      </c>
      <c r="D12" s="45">
        <v>5171</v>
      </c>
      <c r="E12" s="48" t="s">
        <v>64</v>
      </c>
      <c r="F12" s="49">
        <v>100000</v>
      </c>
      <c r="G12" s="50">
        <v>57760</v>
      </c>
      <c r="H12" s="50">
        <v>100000</v>
      </c>
      <c r="I12" s="50">
        <v>0</v>
      </c>
    </row>
    <row r="13" spans="1:9" x14ac:dyDescent="0.3">
      <c r="A13" s="44">
        <v>231</v>
      </c>
      <c r="B13" s="47" t="s">
        <v>12</v>
      </c>
      <c r="C13" s="47" t="s">
        <v>27</v>
      </c>
      <c r="D13" s="45">
        <v>5021</v>
      </c>
      <c r="E13" s="48" t="s">
        <v>106</v>
      </c>
      <c r="F13" s="49">
        <v>20000</v>
      </c>
      <c r="G13" s="50">
        <v>23368</v>
      </c>
      <c r="H13" s="50">
        <v>15000</v>
      </c>
      <c r="I13" s="50">
        <v>13000</v>
      </c>
    </row>
    <row r="14" spans="1:9" x14ac:dyDescent="0.3">
      <c r="A14" s="44">
        <v>231</v>
      </c>
      <c r="B14" s="47" t="s">
        <v>12</v>
      </c>
      <c r="C14" s="47" t="s">
        <v>27</v>
      </c>
      <c r="D14" s="45">
        <v>5139</v>
      </c>
      <c r="E14" s="48" t="s">
        <v>65</v>
      </c>
      <c r="F14" s="49">
        <v>50000</v>
      </c>
      <c r="G14" s="50">
        <v>1152.4000000000001</v>
      </c>
      <c r="H14" s="50">
        <v>20000</v>
      </c>
      <c r="I14" s="50">
        <v>1000</v>
      </c>
    </row>
    <row r="15" spans="1:9" x14ac:dyDescent="0.3">
      <c r="A15" s="44">
        <v>231</v>
      </c>
      <c r="B15" s="47" t="s">
        <v>12</v>
      </c>
      <c r="C15" s="47" t="s">
        <v>27</v>
      </c>
      <c r="D15" s="45">
        <v>5154</v>
      </c>
      <c r="E15" s="48" t="s">
        <v>107</v>
      </c>
      <c r="F15" s="49">
        <v>120000</v>
      </c>
      <c r="G15" s="50">
        <v>119025.35</v>
      </c>
      <c r="H15" s="50">
        <v>120000</v>
      </c>
      <c r="I15" s="50">
        <v>120000</v>
      </c>
    </row>
    <row r="16" spans="1:9" x14ac:dyDescent="0.3">
      <c r="A16" s="44">
        <v>231</v>
      </c>
      <c r="B16" s="47" t="s">
        <v>12</v>
      </c>
      <c r="C16" s="47" t="s">
        <v>27</v>
      </c>
      <c r="D16" s="45">
        <v>5169</v>
      </c>
      <c r="E16" s="48" t="s">
        <v>66</v>
      </c>
      <c r="F16" s="49">
        <v>50000</v>
      </c>
      <c r="G16" s="50">
        <v>54389.16</v>
      </c>
      <c r="H16" s="50">
        <v>75000</v>
      </c>
      <c r="I16" s="50">
        <v>30000</v>
      </c>
    </row>
    <row r="17" spans="1:9" x14ac:dyDescent="0.3">
      <c r="A17" s="44">
        <v>231</v>
      </c>
      <c r="B17" s="47" t="s">
        <v>12</v>
      </c>
      <c r="C17" s="47" t="s">
        <v>27</v>
      </c>
      <c r="D17" s="45">
        <v>5171</v>
      </c>
      <c r="E17" s="48" t="s">
        <v>67</v>
      </c>
      <c r="F17" s="49">
        <v>20000</v>
      </c>
      <c r="G17" s="50">
        <v>3547.05</v>
      </c>
      <c r="H17" s="50">
        <v>30000</v>
      </c>
      <c r="I17" s="50">
        <v>15000</v>
      </c>
    </row>
    <row r="18" spans="1:9" x14ac:dyDescent="0.3">
      <c r="A18" s="44">
        <v>231</v>
      </c>
      <c r="B18" s="113" t="s">
        <v>12</v>
      </c>
      <c r="C18" s="113" t="s">
        <v>29</v>
      </c>
      <c r="D18" s="45">
        <v>5139</v>
      </c>
      <c r="E18" s="114" t="s">
        <v>159</v>
      </c>
      <c r="F18" s="49">
        <v>30000</v>
      </c>
      <c r="G18" s="50">
        <v>0</v>
      </c>
      <c r="H18" s="50">
        <v>0</v>
      </c>
      <c r="I18" s="50">
        <v>0</v>
      </c>
    </row>
    <row r="19" spans="1:9" x14ac:dyDescent="0.3">
      <c r="A19" s="44">
        <v>231</v>
      </c>
      <c r="B19" s="47" t="s">
        <v>12</v>
      </c>
      <c r="C19" s="47" t="s">
        <v>29</v>
      </c>
      <c r="D19" s="45">
        <v>5169</v>
      </c>
      <c r="E19" s="48" t="s">
        <v>68</v>
      </c>
      <c r="F19" s="49">
        <v>150000</v>
      </c>
      <c r="G19" s="50">
        <v>45000</v>
      </c>
      <c r="H19" s="50">
        <v>30000</v>
      </c>
      <c r="I19" s="50">
        <v>170000</v>
      </c>
    </row>
    <row r="20" spans="1:9" x14ac:dyDescent="0.3">
      <c r="A20" s="44">
        <v>231</v>
      </c>
      <c r="B20" s="47" t="s">
        <v>12</v>
      </c>
      <c r="C20" s="47" t="s">
        <v>108</v>
      </c>
      <c r="D20" s="45">
        <v>5021</v>
      </c>
      <c r="E20" s="48" t="s">
        <v>109</v>
      </c>
      <c r="F20" s="49">
        <v>7200</v>
      </c>
      <c r="G20" s="50">
        <v>7200</v>
      </c>
      <c r="H20" s="50">
        <v>6000</v>
      </c>
      <c r="I20" s="50">
        <v>7000</v>
      </c>
    </row>
    <row r="21" spans="1:9" x14ac:dyDescent="0.3">
      <c r="A21" s="44">
        <v>231</v>
      </c>
      <c r="B21" s="47" t="s">
        <v>12</v>
      </c>
      <c r="C21" s="47" t="s">
        <v>108</v>
      </c>
      <c r="D21" s="45">
        <v>5136</v>
      </c>
      <c r="E21" s="48" t="s">
        <v>110</v>
      </c>
      <c r="F21" s="49">
        <v>4000</v>
      </c>
      <c r="G21" s="50">
        <v>3780</v>
      </c>
      <c r="H21" s="50">
        <v>3780</v>
      </c>
      <c r="I21" s="50">
        <v>4000</v>
      </c>
    </row>
    <row r="22" spans="1:9" x14ac:dyDescent="0.3">
      <c r="A22" s="44">
        <v>231</v>
      </c>
      <c r="B22" s="47" t="s">
        <v>12</v>
      </c>
      <c r="C22" s="47" t="s">
        <v>31</v>
      </c>
      <c r="D22" s="45">
        <v>5139</v>
      </c>
      <c r="E22" s="48" t="s">
        <v>111</v>
      </c>
      <c r="F22" s="49">
        <v>10000</v>
      </c>
      <c r="G22" s="50">
        <v>8882.4</v>
      </c>
      <c r="H22" s="50">
        <v>50000</v>
      </c>
      <c r="I22" s="50">
        <v>10000</v>
      </c>
    </row>
    <row r="23" spans="1:9" x14ac:dyDescent="0.3">
      <c r="A23" s="44">
        <v>231</v>
      </c>
      <c r="B23" s="47" t="s">
        <v>12</v>
      </c>
      <c r="C23" s="47" t="s">
        <v>31</v>
      </c>
      <c r="D23" s="45">
        <v>5154</v>
      </c>
      <c r="E23" s="48" t="s">
        <v>112</v>
      </c>
      <c r="F23" s="49">
        <v>30000</v>
      </c>
      <c r="G23" s="50">
        <v>26587.64</v>
      </c>
      <c r="H23" s="50">
        <v>35000</v>
      </c>
      <c r="I23" s="50">
        <v>30000</v>
      </c>
    </row>
    <row r="24" spans="1:9" x14ac:dyDescent="0.3">
      <c r="A24" s="44">
        <v>231</v>
      </c>
      <c r="B24" s="47" t="s">
        <v>12</v>
      </c>
      <c r="C24" s="47" t="s">
        <v>31</v>
      </c>
      <c r="D24" s="45">
        <v>5169</v>
      </c>
      <c r="E24" s="48" t="s">
        <v>113</v>
      </c>
      <c r="F24" s="49">
        <v>10000</v>
      </c>
      <c r="G24" s="50">
        <v>1779.91</v>
      </c>
      <c r="H24" s="50">
        <v>70000</v>
      </c>
      <c r="I24" s="50">
        <v>10000</v>
      </c>
    </row>
    <row r="25" spans="1:9" x14ac:dyDescent="0.3">
      <c r="A25" s="44">
        <v>231</v>
      </c>
      <c r="B25" s="47" t="s">
        <v>12</v>
      </c>
      <c r="C25" s="47" t="s">
        <v>31</v>
      </c>
      <c r="D25" s="45">
        <v>5171</v>
      </c>
      <c r="E25" s="48" t="s">
        <v>114</v>
      </c>
      <c r="F25" s="49">
        <v>40000</v>
      </c>
      <c r="G25" s="50">
        <v>0</v>
      </c>
      <c r="H25" s="50">
        <v>50000</v>
      </c>
      <c r="I25" s="50">
        <v>0</v>
      </c>
    </row>
    <row r="26" spans="1:9" x14ac:dyDescent="0.3">
      <c r="A26" s="44">
        <v>231</v>
      </c>
      <c r="B26" s="47" t="s">
        <v>12</v>
      </c>
      <c r="C26" s="47" t="s">
        <v>115</v>
      </c>
      <c r="D26" s="45">
        <v>5154</v>
      </c>
      <c r="E26" s="48" t="s">
        <v>117</v>
      </c>
      <c r="F26" s="49">
        <v>2500</v>
      </c>
      <c r="G26" s="50">
        <v>26587.64</v>
      </c>
      <c r="H26" s="50">
        <v>4000</v>
      </c>
      <c r="I26" s="50">
        <v>2160</v>
      </c>
    </row>
    <row r="27" spans="1:9" x14ac:dyDescent="0.3">
      <c r="A27" s="44">
        <v>231</v>
      </c>
      <c r="B27" s="47" t="s">
        <v>12</v>
      </c>
      <c r="C27" s="47" t="s">
        <v>115</v>
      </c>
      <c r="D27" s="45">
        <v>5169</v>
      </c>
      <c r="E27" s="48" t="s">
        <v>116</v>
      </c>
      <c r="F27" s="49">
        <v>10000</v>
      </c>
      <c r="G27" s="50">
        <v>0</v>
      </c>
      <c r="H27" s="50">
        <v>6000</v>
      </c>
      <c r="I27" s="50">
        <v>0</v>
      </c>
    </row>
    <row r="28" spans="1:9" x14ac:dyDescent="0.3">
      <c r="A28" s="44">
        <v>231</v>
      </c>
      <c r="B28" s="47" t="s">
        <v>12</v>
      </c>
      <c r="C28" s="47" t="s">
        <v>115</v>
      </c>
      <c r="D28" s="45">
        <v>5171</v>
      </c>
      <c r="E28" s="48" t="s">
        <v>118</v>
      </c>
      <c r="F28" s="49">
        <v>30000</v>
      </c>
      <c r="G28" s="50">
        <v>31950</v>
      </c>
      <c r="H28" s="50">
        <v>10000</v>
      </c>
      <c r="I28" s="50">
        <v>0</v>
      </c>
    </row>
    <row r="29" spans="1:9" x14ac:dyDescent="0.3">
      <c r="A29" s="44">
        <v>231</v>
      </c>
      <c r="B29" s="47" t="s">
        <v>12</v>
      </c>
      <c r="C29" s="47" t="s">
        <v>33</v>
      </c>
      <c r="D29" s="45">
        <v>5139</v>
      </c>
      <c r="E29" s="48" t="s">
        <v>70</v>
      </c>
      <c r="F29" s="49">
        <v>9000</v>
      </c>
      <c r="G29" s="50">
        <v>12646</v>
      </c>
      <c r="H29" s="50">
        <v>0</v>
      </c>
      <c r="I29" s="50">
        <v>1000</v>
      </c>
    </row>
    <row r="30" spans="1:9" x14ac:dyDescent="0.3">
      <c r="A30" s="44">
        <v>231</v>
      </c>
      <c r="B30" s="47" t="s">
        <v>12</v>
      </c>
      <c r="C30" s="47" t="s">
        <v>33</v>
      </c>
      <c r="D30" s="45">
        <v>5169</v>
      </c>
      <c r="E30" s="48" t="s">
        <v>71</v>
      </c>
      <c r="F30" s="49">
        <v>10000</v>
      </c>
      <c r="G30" s="50">
        <v>0</v>
      </c>
      <c r="H30" s="50">
        <v>0</v>
      </c>
      <c r="I30" s="50">
        <v>10000</v>
      </c>
    </row>
    <row r="31" spans="1:9" x14ac:dyDescent="0.3">
      <c r="A31" s="44">
        <v>231</v>
      </c>
      <c r="B31" s="47" t="s">
        <v>12</v>
      </c>
      <c r="C31" s="47" t="s">
        <v>33</v>
      </c>
      <c r="D31" s="45">
        <v>5175</v>
      </c>
      <c r="E31" s="48" t="s">
        <v>72</v>
      </c>
      <c r="F31" s="49">
        <v>25000</v>
      </c>
      <c r="G31" s="50">
        <v>33957</v>
      </c>
      <c r="H31" s="50">
        <v>60000</v>
      </c>
      <c r="I31" s="50">
        <v>25000</v>
      </c>
    </row>
    <row r="32" spans="1:9" x14ac:dyDescent="0.3">
      <c r="A32" s="44">
        <v>231</v>
      </c>
      <c r="B32" s="47" t="s">
        <v>12</v>
      </c>
      <c r="C32" s="47" t="s">
        <v>33</v>
      </c>
      <c r="D32" s="45">
        <v>5321</v>
      </c>
      <c r="E32" s="48" t="s">
        <v>119</v>
      </c>
      <c r="F32" s="49">
        <v>2000</v>
      </c>
      <c r="G32" s="50">
        <v>2000</v>
      </c>
      <c r="H32" s="50">
        <v>2000</v>
      </c>
      <c r="I32" s="50">
        <v>2000</v>
      </c>
    </row>
    <row r="33" spans="1:9" x14ac:dyDescent="0.3">
      <c r="A33" s="44">
        <v>231</v>
      </c>
      <c r="B33" s="47" t="s">
        <v>12</v>
      </c>
      <c r="C33" s="47" t="s">
        <v>33</v>
      </c>
      <c r="D33" s="45">
        <v>5492</v>
      </c>
      <c r="E33" s="48" t="s">
        <v>73</v>
      </c>
      <c r="F33" s="49">
        <v>34000</v>
      </c>
      <c r="G33" s="50">
        <v>33500</v>
      </c>
      <c r="H33" s="50">
        <v>36000</v>
      </c>
      <c r="I33" s="50">
        <v>34000</v>
      </c>
    </row>
    <row r="34" spans="1:9" x14ac:dyDescent="0.3">
      <c r="A34" s="44">
        <v>231</v>
      </c>
      <c r="B34" s="47" t="s">
        <v>12</v>
      </c>
      <c r="C34" s="47" t="s">
        <v>33</v>
      </c>
      <c r="D34" s="45">
        <v>5194</v>
      </c>
      <c r="E34" s="51" t="s">
        <v>74</v>
      </c>
      <c r="F34" s="49">
        <v>22000</v>
      </c>
      <c r="G34" s="50">
        <v>20435</v>
      </c>
      <c r="H34" s="50">
        <v>22000</v>
      </c>
      <c r="I34" s="50">
        <v>20000</v>
      </c>
    </row>
    <row r="35" spans="1:9" x14ac:dyDescent="0.3">
      <c r="A35" s="44">
        <v>231</v>
      </c>
      <c r="B35" s="47" t="s">
        <v>12</v>
      </c>
      <c r="C35" s="47" t="s">
        <v>32</v>
      </c>
      <c r="D35" s="45">
        <v>5139</v>
      </c>
      <c r="E35" s="116" t="s">
        <v>160</v>
      </c>
      <c r="F35" s="49">
        <v>10000</v>
      </c>
      <c r="G35" s="50">
        <v>0</v>
      </c>
      <c r="H35" s="50">
        <v>0</v>
      </c>
      <c r="I35" s="50">
        <v>0</v>
      </c>
    </row>
    <row r="36" spans="1:9" x14ac:dyDescent="0.3">
      <c r="A36" s="44">
        <v>231</v>
      </c>
      <c r="B36" s="47" t="s">
        <v>12</v>
      </c>
      <c r="C36" s="47" t="s">
        <v>75</v>
      </c>
      <c r="D36" s="45">
        <v>5154</v>
      </c>
      <c r="E36" s="51" t="s">
        <v>76</v>
      </c>
      <c r="F36" s="49">
        <v>45000</v>
      </c>
      <c r="G36" s="50">
        <v>56800</v>
      </c>
      <c r="H36" s="50">
        <v>70000</v>
      </c>
      <c r="I36" s="50">
        <v>40000</v>
      </c>
    </row>
    <row r="37" spans="1:9" x14ac:dyDescent="0.3">
      <c r="A37" s="44">
        <v>231</v>
      </c>
      <c r="B37" s="47" t="s">
        <v>12</v>
      </c>
      <c r="C37" s="47" t="s">
        <v>75</v>
      </c>
      <c r="D37" s="45">
        <v>5169</v>
      </c>
      <c r="E37" s="51" t="s">
        <v>77</v>
      </c>
      <c r="F37" s="49">
        <v>7000</v>
      </c>
      <c r="G37" s="50">
        <v>5445</v>
      </c>
      <c r="H37" s="50">
        <v>20000</v>
      </c>
      <c r="I37" s="50">
        <v>20000</v>
      </c>
    </row>
    <row r="38" spans="1:9" x14ac:dyDescent="0.3">
      <c r="A38" s="44">
        <v>231</v>
      </c>
      <c r="B38" s="47" t="s">
        <v>12</v>
      </c>
      <c r="C38" s="47" t="s">
        <v>75</v>
      </c>
      <c r="D38" s="45">
        <v>5171</v>
      </c>
      <c r="E38" s="51" t="s">
        <v>78</v>
      </c>
      <c r="F38" s="49">
        <v>10000</v>
      </c>
      <c r="G38" s="50">
        <v>0</v>
      </c>
      <c r="H38" s="50">
        <v>0</v>
      </c>
      <c r="I38" s="50">
        <v>0</v>
      </c>
    </row>
    <row r="39" spans="1:9" x14ac:dyDescent="0.3">
      <c r="A39" s="44">
        <v>231</v>
      </c>
      <c r="B39" s="47" t="s">
        <v>12</v>
      </c>
      <c r="C39" s="47" t="s">
        <v>37</v>
      </c>
      <c r="D39" s="45">
        <v>5169</v>
      </c>
      <c r="E39" s="51" t="s">
        <v>120</v>
      </c>
      <c r="F39" s="49">
        <v>10000</v>
      </c>
      <c r="G39" s="50">
        <v>147276</v>
      </c>
      <c r="H39" s="50">
        <v>200000</v>
      </c>
      <c r="I39" s="50">
        <v>50000</v>
      </c>
    </row>
    <row r="40" spans="1:9" x14ac:dyDescent="0.3">
      <c r="A40" s="44">
        <v>231</v>
      </c>
      <c r="B40" s="47" t="s">
        <v>12</v>
      </c>
      <c r="C40" s="47" t="s">
        <v>34</v>
      </c>
      <c r="D40" s="45">
        <v>5169</v>
      </c>
      <c r="E40" s="51" t="s">
        <v>121</v>
      </c>
      <c r="F40" s="49">
        <v>250000</v>
      </c>
      <c r="G40" s="50">
        <v>225285.01</v>
      </c>
      <c r="H40" s="50">
        <v>300000</v>
      </c>
      <c r="I40" s="50">
        <v>250000</v>
      </c>
    </row>
    <row r="41" spans="1:9" x14ac:dyDescent="0.3">
      <c r="A41" s="44">
        <v>231</v>
      </c>
      <c r="B41" s="113" t="s">
        <v>12</v>
      </c>
      <c r="C41" s="113" t="s">
        <v>79</v>
      </c>
      <c r="D41" s="45">
        <v>5021</v>
      </c>
      <c r="E41" s="116" t="s">
        <v>122</v>
      </c>
      <c r="F41" s="49">
        <v>90000</v>
      </c>
      <c r="G41" s="50">
        <v>0</v>
      </c>
      <c r="H41" s="50">
        <v>0</v>
      </c>
      <c r="I41" s="50">
        <v>0</v>
      </c>
    </row>
    <row r="42" spans="1:9" x14ac:dyDescent="0.3">
      <c r="A42" s="44">
        <v>231</v>
      </c>
      <c r="B42" s="113" t="s">
        <v>12</v>
      </c>
      <c r="C42" s="47" t="s">
        <v>79</v>
      </c>
      <c r="D42" s="45">
        <v>5139</v>
      </c>
      <c r="E42" s="51" t="s">
        <v>80</v>
      </c>
      <c r="F42" s="49">
        <v>10000</v>
      </c>
      <c r="G42" s="50">
        <v>0</v>
      </c>
      <c r="H42" s="50">
        <v>0</v>
      </c>
      <c r="I42" s="50">
        <v>0</v>
      </c>
    </row>
    <row r="43" spans="1:9" x14ac:dyDescent="0.3">
      <c r="A43" s="44">
        <v>231</v>
      </c>
      <c r="B43" s="47" t="s">
        <v>12</v>
      </c>
      <c r="C43" s="47" t="s">
        <v>79</v>
      </c>
      <c r="D43" s="45">
        <v>5156</v>
      </c>
      <c r="E43" s="51" t="s">
        <v>81</v>
      </c>
      <c r="F43" s="49">
        <v>30000</v>
      </c>
      <c r="G43" s="50">
        <v>0</v>
      </c>
      <c r="H43" s="50">
        <v>0</v>
      </c>
      <c r="I43" s="50">
        <v>0</v>
      </c>
    </row>
    <row r="44" spans="1:9" x14ac:dyDescent="0.3">
      <c r="A44" s="44">
        <v>231</v>
      </c>
      <c r="B44" s="47" t="s">
        <v>12</v>
      </c>
      <c r="C44" s="47" t="s">
        <v>79</v>
      </c>
      <c r="D44" s="45">
        <v>5169</v>
      </c>
      <c r="E44" s="51" t="s">
        <v>82</v>
      </c>
      <c r="F44" s="49">
        <v>20000</v>
      </c>
      <c r="G44" s="50">
        <v>0</v>
      </c>
      <c r="H44" s="50">
        <v>0</v>
      </c>
      <c r="I44" s="50">
        <v>10000</v>
      </c>
    </row>
    <row r="45" spans="1:9" x14ac:dyDescent="0.3">
      <c r="A45" s="44">
        <v>231</v>
      </c>
      <c r="B45" s="47" t="s">
        <v>12</v>
      </c>
      <c r="C45" s="47" t="s">
        <v>83</v>
      </c>
      <c r="D45" s="45">
        <v>5023</v>
      </c>
      <c r="E45" s="48" t="s">
        <v>84</v>
      </c>
      <c r="F45" s="49">
        <v>505000</v>
      </c>
      <c r="G45" s="50">
        <v>481382</v>
      </c>
      <c r="H45" s="50">
        <v>481476</v>
      </c>
      <c r="I45" s="50">
        <v>481476</v>
      </c>
    </row>
    <row r="46" spans="1:9" x14ac:dyDescent="0.3">
      <c r="A46" s="44">
        <v>231</v>
      </c>
      <c r="B46" s="47" t="s">
        <v>12</v>
      </c>
      <c r="C46" s="47" t="s">
        <v>83</v>
      </c>
      <c r="D46" s="45">
        <v>5032</v>
      </c>
      <c r="E46" s="48" t="s">
        <v>85</v>
      </c>
      <c r="F46" s="49">
        <v>55000</v>
      </c>
      <c r="G46" s="50">
        <v>43269</v>
      </c>
      <c r="H46" s="50">
        <v>43308</v>
      </c>
      <c r="I46" s="50">
        <v>55000</v>
      </c>
    </row>
    <row r="47" spans="1:9" x14ac:dyDescent="0.3">
      <c r="A47" s="44">
        <v>231</v>
      </c>
      <c r="B47" s="47" t="s">
        <v>12</v>
      </c>
      <c r="C47" s="47" t="s">
        <v>83</v>
      </c>
      <c r="D47" s="45">
        <v>5173</v>
      </c>
      <c r="E47" s="48" t="s">
        <v>86</v>
      </c>
      <c r="F47" s="49">
        <v>9000</v>
      </c>
      <c r="G47" s="50">
        <v>8063</v>
      </c>
      <c r="H47" s="50">
        <v>8578</v>
      </c>
      <c r="I47" s="50">
        <v>10000</v>
      </c>
    </row>
    <row r="48" spans="1:9" x14ac:dyDescent="0.3">
      <c r="A48" s="44">
        <v>231</v>
      </c>
      <c r="B48" s="47" t="s">
        <v>12</v>
      </c>
      <c r="C48" s="47" t="s">
        <v>36</v>
      </c>
      <c r="D48" s="45">
        <v>5021</v>
      </c>
      <c r="E48" s="51" t="s">
        <v>122</v>
      </c>
      <c r="F48" s="49">
        <v>240000</v>
      </c>
      <c r="G48" s="50">
        <v>219641</v>
      </c>
      <c r="H48" s="50">
        <v>235000</v>
      </c>
      <c r="I48" s="50">
        <v>250000</v>
      </c>
    </row>
    <row r="49" spans="1:9" x14ac:dyDescent="0.3">
      <c r="A49" s="44">
        <v>231</v>
      </c>
      <c r="B49" s="47" t="s">
        <v>12</v>
      </c>
      <c r="C49" s="47" t="s">
        <v>36</v>
      </c>
      <c r="D49" s="45">
        <v>5031</v>
      </c>
      <c r="E49" s="48" t="s">
        <v>87</v>
      </c>
      <c r="F49" s="49">
        <v>48000</v>
      </c>
      <c r="G49" s="50">
        <v>34326</v>
      </c>
      <c r="H49" s="50">
        <v>48000</v>
      </c>
      <c r="I49" s="50">
        <v>50000</v>
      </c>
    </row>
    <row r="50" spans="1:9" x14ac:dyDescent="0.3">
      <c r="A50" s="44">
        <v>231</v>
      </c>
      <c r="B50" s="47" t="s">
        <v>12</v>
      </c>
      <c r="C50" s="47" t="s">
        <v>36</v>
      </c>
      <c r="D50" s="45">
        <v>5032</v>
      </c>
      <c r="E50" s="48" t="s">
        <v>88</v>
      </c>
      <c r="F50" s="49">
        <v>23000</v>
      </c>
      <c r="G50" s="50">
        <v>12456</v>
      </c>
      <c r="H50" s="50">
        <v>23000</v>
      </c>
      <c r="I50" s="50">
        <v>25000</v>
      </c>
    </row>
    <row r="51" spans="1:9" x14ac:dyDescent="0.3">
      <c r="A51" s="44">
        <v>231</v>
      </c>
      <c r="B51" s="47" t="s">
        <v>12</v>
      </c>
      <c r="C51" s="47" t="s">
        <v>36</v>
      </c>
      <c r="D51" s="45">
        <v>5038</v>
      </c>
      <c r="E51" s="48" t="s">
        <v>89</v>
      </c>
      <c r="F51" s="49">
        <v>1000</v>
      </c>
      <c r="G51" s="50">
        <v>1500</v>
      </c>
      <c r="H51" s="50">
        <v>818</v>
      </c>
      <c r="I51" s="50">
        <v>1000</v>
      </c>
    </row>
    <row r="52" spans="1:9" x14ac:dyDescent="0.3">
      <c r="A52" s="44">
        <v>231</v>
      </c>
      <c r="B52" s="47" t="s">
        <v>12</v>
      </c>
      <c r="C52" s="47" t="s">
        <v>36</v>
      </c>
      <c r="D52" s="45">
        <v>5136</v>
      </c>
      <c r="E52" s="51" t="s">
        <v>90</v>
      </c>
      <c r="F52" s="49">
        <v>1000</v>
      </c>
      <c r="G52" s="50">
        <v>0</v>
      </c>
      <c r="H52" s="50">
        <v>0</v>
      </c>
      <c r="I52" s="50">
        <v>1000</v>
      </c>
    </row>
    <row r="53" spans="1:9" x14ac:dyDescent="0.3">
      <c r="A53" s="44">
        <v>231</v>
      </c>
      <c r="B53" s="47" t="s">
        <v>12</v>
      </c>
      <c r="C53" s="47" t="s">
        <v>36</v>
      </c>
      <c r="D53" s="45">
        <v>5139</v>
      </c>
      <c r="E53" s="48" t="s">
        <v>91</v>
      </c>
      <c r="F53" s="49">
        <v>20000</v>
      </c>
      <c r="G53" s="50">
        <v>10988</v>
      </c>
      <c r="H53" s="50">
        <v>30000</v>
      </c>
      <c r="I53" s="50">
        <v>5000</v>
      </c>
    </row>
    <row r="54" spans="1:9" x14ac:dyDescent="0.3">
      <c r="A54" s="44">
        <v>231</v>
      </c>
      <c r="B54" s="47" t="s">
        <v>12</v>
      </c>
      <c r="C54" s="47" t="s">
        <v>36</v>
      </c>
      <c r="D54" s="45">
        <v>5154</v>
      </c>
      <c r="E54" s="52" t="s">
        <v>92</v>
      </c>
      <c r="F54" s="49">
        <v>120000</v>
      </c>
      <c r="G54" s="50">
        <v>90280</v>
      </c>
      <c r="H54" s="50">
        <v>130000</v>
      </c>
      <c r="I54" s="50">
        <v>130000</v>
      </c>
    </row>
    <row r="55" spans="1:9" x14ac:dyDescent="0.3">
      <c r="A55" s="44">
        <v>231</v>
      </c>
      <c r="B55" s="47" t="s">
        <v>12</v>
      </c>
      <c r="C55" s="47" t="s">
        <v>36</v>
      </c>
      <c r="D55" s="45">
        <v>5161</v>
      </c>
      <c r="E55" s="48" t="s">
        <v>93</v>
      </c>
      <c r="F55" s="49">
        <v>1500</v>
      </c>
      <c r="G55" s="50">
        <v>1011</v>
      </c>
      <c r="H55" s="50">
        <v>2500</v>
      </c>
      <c r="I55" s="50">
        <v>1000</v>
      </c>
    </row>
    <row r="56" spans="1:9" x14ac:dyDescent="0.3">
      <c r="A56" s="44">
        <v>231</v>
      </c>
      <c r="B56" s="47" t="s">
        <v>12</v>
      </c>
      <c r="C56" s="47" t="s">
        <v>36</v>
      </c>
      <c r="D56" s="45">
        <v>5162</v>
      </c>
      <c r="E56" s="48" t="s">
        <v>94</v>
      </c>
      <c r="F56" s="49">
        <v>40000</v>
      </c>
      <c r="G56" s="50">
        <v>37983.14</v>
      </c>
      <c r="H56" s="50">
        <v>50000</v>
      </c>
      <c r="I56" s="50">
        <v>35000</v>
      </c>
    </row>
    <row r="57" spans="1:9" x14ac:dyDescent="0.3">
      <c r="A57" s="44">
        <v>231</v>
      </c>
      <c r="B57" s="47" t="s">
        <v>12</v>
      </c>
      <c r="C57" s="47" t="s">
        <v>36</v>
      </c>
      <c r="D57" s="45">
        <v>5169</v>
      </c>
      <c r="E57" s="48" t="s">
        <v>96</v>
      </c>
      <c r="F57" s="49">
        <v>100000</v>
      </c>
      <c r="G57" s="50">
        <v>106214.86</v>
      </c>
      <c r="H57" s="50">
        <v>120000</v>
      </c>
      <c r="I57" s="50">
        <v>60000</v>
      </c>
    </row>
    <row r="58" spans="1:9" x14ac:dyDescent="0.3">
      <c r="A58" s="44">
        <v>231</v>
      </c>
      <c r="B58" s="47" t="s">
        <v>12</v>
      </c>
      <c r="C58" s="47" t="s">
        <v>36</v>
      </c>
      <c r="D58" s="45">
        <v>5171</v>
      </c>
      <c r="E58" s="48" t="s">
        <v>97</v>
      </c>
      <c r="F58" s="49">
        <v>15000</v>
      </c>
      <c r="G58" s="50">
        <v>14360</v>
      </c>
      <c r="H58" s="50">
        <v>20000</v>
      </c>
      <c r="I58" s="50">
        <v>0</v>
      </c>
    </row>
    <row r="59" spans="1:9" x14ac:dyDescent="0.3">
      <c r="A59" s="44">
        <v>231</v>
      </c>
      <c r="B59" s="47" t="s">
        <v>12</v>
      </c>
      <c r="C59" s="47" t="s">
        <v>36</v>
      </c>
      <c r="D59" s="45">
        <v>5173</v>
      </c>
      <c r="E59" s="51" t="s">
        <v>98</v>
      </c>
      <c r="F59" s="49">
        <v>2000</v>
      </c>
      <c r="G59" s="50">
        <v>0</v>
      </c>
      <c r="H59" s="50">
        <v>0</v>
      </c>
      <c r="I59" s="50">
        <v>1000</v>
      </c>
    </row>
    <row r="60" spans="1:9" x14ac:dyDescent="0.3">
      <c r="A60" s="44">
        <v>231</v>
      </c>
      <c r="B60" s="47" t="s">
        <v>12</v>
      </c>
      <c r="C60" s="47" t="s">
        <v>36</v>
      </c>
      <c r="D60" s="45">
        <v>5175</v>
      </c>
      <c r="E60" s="48" t="s">
        <v>99</v>
      </c>
      <c r="F60" s="49">
        <v>2000</v>
      </c>
      <c r="G60" s="50">
        <v>0</v>
      </c>
      <c r="H60" s="50">
        <v>2000</v>
      </c>
      <c r="I60" s="50">
        <v>1500</v>
      </c>
    </row>
    <row r="61" spans="1:9" x14ac:dyDescent="0.3">
      <c r="A61" s="44">
        <v>231</v>
      </c>
      <c r="B61" s="47" t="s">
        <v>12</v>
      </c>
      <c r="C61" s="47" t="s">
        <v>36</v>
      </c>
      <c r="D61" s="45">
        <v>5137</v>
      </c>
      <c r="E61" s="48" t="s">
        <v>100</v>
      </c>
      <c r="F61" s="49">
        <v>10000</v>
      </c>
      <c r="G61" s="50">
        <v>9200</v>
      </c>
      <c r="H61" s="50">
        <v>100000</v>
      </c>
      <c r="I61" s="50">
        <v>35000</v>
      </c>
    </row>
    <row r="62" spans="1:9" x14ac:dyDescent="0.3">
      <c r="A62" s="44">
        <v>231</v>
      </c>
      <c r="B62" s="47" t="s">
        <v>12</v>
      </c>
      <c r="C62" s="47" t="s">
        <v>36</v>
      </c>
      <c r="D62" s="45">
        <v>5229</v>
      </c>
      <c r="E62" s="48" t="s">
        <v>69</v>
      </c>
      <c r="F62" s="49">
        <v>3000</v>
      </c>
      <c r="G62" s="50">
        <v>0</v>
      </c>
      <c r="H62" s="50">
        <v>4000</v>
      </c>
      <c r="I62" s="50">
        <v>3000</v>
      </c>
    </row>
    <row r="63" spans="1:9" x14ac:dyDescent="0.3">
      <c r="A63" s="44">
        <v>231</v>
      </c>
      <c r="B63" s="47" t="s">
        <v>12</v>
      </c>
      <c r="C63" s="47" t="s">
        <v>39</v>
      </c>
      <c r="D63" s="45">
        <v>5163</v>
      </c>
      <c r="E63" s="48" t="s">
        <v>95</v>
      </c>
      <c r="F63" s="49">
        <v>30000</v>
      </c>
      <c r="G63" s="50">
        <v>8675</v>
      </c>
      <c r="H63" s="50">
        <v>10000</v>
      </c>
      <c r="I63" s="50">
        <v>35000</v>
      </c>
    </row>
    <row r="64" spans="1:9" x14ac:dyDescent="0.3">
      <c r="A64" s="44">
        <v>231</v>
      </c>
      <c r="B64" s="47" t="s">
        <v>12</v>
      </c>
      <c r="C64" s="47" t="s">
        <v>101</v>
      </c>
      <c r="D64" s="45">
        <v>5163</v>
      </c>
      <c r="E64" s="48" t="s">
        <v>102</v>
      </c>
      <c r="F64" s="53">
        <v>50000</v>
      </c>
      <c r="G64" s="50">
        <v>0</v>
      </c>
      <c r="H64" s="50">
        <v>0</v>
      </c>
      <c r="I64" s="50">
        <v>0</v>
      </c>
    </row>
    <row r="65" spans="1:9" x14ac:dyDescent="0.3">
      <c r="A65" s="54"/>
      <c r="B65" s="55"/>
      <c r="C65" s="55"/>
      <c r="D65" s="56"/>
      <c r="E65" s="1"/>
      <c r="F65" s="57">
        <f>SUM(F6:F64)</f>
        <v>3040624</v>
      </c>
      <c r="G65" s="58"/>
      <c r="H65" s="58"/>
      <c r="I65" s="58"/>
    </row>
    <row r="66" spans="1:9" x14ac:dyDescent="0.3">
      <c r="A66" s="40"/>
      <c r="B66" s="41"/>
      <c r="C66" s="41"/>
      <c r="D66" s="42"/>
      <c r="E66" s="40"/>
      <c r="F66" s="59"/>
      <c r="G66" s="60"/>
      <c r="H66" s="60"/>
      <c r="I66" s="60"/>
    </row>
    <row r="67" spans="1:9" x14ac:dyDescent="0.3">
      <c r="A67" s="54" t="s">
        <v>103</v>
      </c>
      <c r="B67" s="55"/>
      <c r="C67" s="55"/>
      <c r="D67" s="56"/>
      <c r="E67" s="1"/>
      <c r="F67" s="61"/>
      <c r="G67" s="58"/>
      <c r="H67" s="58"/>
      <c r="I67" s="58"/>
    </row>
    <row r="68" spans="1:9" x14ac:dyDescent="0.3">
      <c r="A68" s="44">
        <v>231</v>
      </c>
      <c r="B68" s="47" t="s">
        <v>12</v>
      </c>
      <c r="C68" s="47" t="s">
        <v>36</v>
      </c>
      <c r="D68" s="45">
        <v>6121</v>
      </c>
      <c r="E68" s="62" t="s">
        <v>104</v>
      </c>
      <c r="F68" s="63">
        <v>1400000</v>
      </c>
      <c r="G68" s="50">
        <v>0</v>
      </c>
      <c r="H68" s="50">
        <v>0</v>
      </c>
      <c r="I68" s="50">
        <v>0</v>
      </c>
    </row>
    <row r="69" spans="1:9" x14ac:dyDescent="0.3">
      <c r="A69" s="54"/>
      <c r="B69" s="55"/>
      <c r="C69" s="55"/>
      <c r="D69" s="56"/>
      <c r="E69" s="64"/>
      <c r="F69" s="65">
        <f>SUM(F68:F68)</f>
        <v>1400000</v>
      </c>
      <c r="G69" s="3"/>
      <c r="H69" s="3"/>
      <c r="I69" s="3"/>
    </row>
    <row r="70" spans="1:9" x14ac:dyDescent="0.3">
      <c r="A70" s="3"/>
      <c r="B70" s="3"/>
      <c r="C70" s="3"/>
      <c r="D70" s="66"/>
      <c r="E70" s="67" t="s">
        <v>105</v>
      </c>
      <c r="F70" s="68">
        <f>F69+F65</f>
        <v>4440624</v>
      </c>
      <c r="G70" s="3"/>
      <c r="H70" s="3"/>
      <c r="I70" s="3"/>
    </row>
  </sheetData>
  <mergeCells count="1">
    <mergeCell ref="A3:F3"/>
  </mergeCells>
  <phoneticPr fontId="16" type="noConversion"/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60A9A-F9A3-4EFE-BDB7-A8158A15047D}">
  <dimension ref="A1:J39"/>
  <sheetViews>
    <sheetView tabSelected="1" topLeftCell="A16" workbookViewId="0">
      <selection activeCell="B11" sqref="B11"/>
    </sheetView>
  </sheetViews>
  <sheetFormatPr defaultRowHeight="14.4" x14ac:dyDescent="0.3"/>
  <cols>
    <col min="1" max="1" width="39" customWidth="1"/>
    <col min="2" max="2" width="18.77734375" customWidth="1"/>
    <col min="3" max="3" width="15.88671875" customWidth="1"/>
    <col min="4" max="4" width="5.88671875" customWidth="1"/>
    <col min="5" max="5" width="6.6640625" customWidth="1"/>
    <col min="6" max="6" width="12.109375" customWidth="1"/>
    <col min="7" max="7" width="11.88671875" customWidth="1"/>
    <col min="8" max="8" width="17.33203125" customWidth="1"/>
  </cols>
  <sheetData>
    <row r="1" spans="1:10" x14ac:dyDescent="0.3">
      <c r="A1" s="71"/>
      <c r="B1" s="71"/>
      <c r="C1" s="71"/>
      <c r="D1" s="71"/>
      <c r="E1" s="71"/>
      <c r="F1" s="71"/>
      <c r="G1" s="71"/>
      <c r="H1" s="3"/>
      <c r="I1" s="3"/>
      <c r="J1" s="3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35">
      <c r="A3" s="72" t="s">
        <v>0</v>
      </c>
      <c r="B3" s="72" t="s">
        <v>1</v>
      </c>
      <c r="C3" s="72"/>
      <c r="D3" s="72"/>
      <c r="E3" s="72"/>
      <c r="F3" s="73" t="s">
        <v>155</v>
      </c>
      <c r="G3" s="73"/>
      <c r="H3" s="3"/>
      <c r="I3" s="3"/>
      <c r="J3" s="3"/>
    </row>
    <row r="4" spans="1:10" ht="18" x14ac:dyDescent="0.35">
      <c r="A4" s="72"/>
      <c r="B4" s="72"/>
      <c r="C4" s="72"/>
      <c r="D4" s="72"/>
      <c r="E4" s="72"/>
      <c r="F4" s="73" t="s">
        <v>46</v>
      </c>
      <c r="G4" s="73"/>
      <c r="H4" s="3"/>
      <c r="I4" s="3"/>
      <c r="J4" s="3"/>
    </row>
    <row r="5" spans="1:10" ht="18" x14ac:dyDescent="0.35">
      <c r="A5" s="72"/>
      <c r="B5" s="72"/>
      <c r="C5" s="72"/>
      <c r="D5" s="72"/>
      <c r="E5" s="72"/>
      <c r="F5" s="72"/>
      <c r="G5" s="72"/>
      <c r="H5" s="3"/>
      <c r="I5" s="3"/>
      <c r="J5" s="3"/>
    </row>
    <row r="6" spans="1:10" ht="17.399999999999999" x14ac:dyDescent="0.3">
      <c r="A6" s="74" t="s">
        <v>123</v>
      </c>
      <c r="B6" s="74"/>
      <c r="C6" s="74"/>
      <c r="D6" s="74"/>
      <c r="E6" s="74"/>
      <c r="F6" s="74"/>
      <c r="G6" s="74"/>
      <c r="H6" s="3"/>
      <c r="I6" s="3"/>
      <c r="J6" s="3"/>
    </row>
    <row r="7" spans="1:10" ht="17.399999999999999" x14ac:dyDescent="0.3">
      <c r="A7" s="75"/>
      <c r="B7" s="75"/>
      <c r="C7" s="75"/>
      <c r="D7" s="75"/>
      <c r="E7" s="75"/>
      <c r="F7" s="75"/>
      <c r="G7" s="75"/>
      <c r="H7" s="3"/>
      <c r="I7" s="3"/>
      <c r="J7" s="3"/>
    </row>
    <row r="8" spans="1:10" ht="18" x14ac:dyDescent="0.35">
      <c r="A8" s="76" t="s">
        <v>124</v>
      </c>
      <c r="B8" s="72"/>
      <c r="C8" s="72"/>
      <c r="D8" s="72"/>
      <c r="E8" s="72"/>
      <c r="F8" s="72"/>
      <c r="G8" s="72"/>
      <c r="H8" s="3"/>
      <c r="I8" s="3"/>
      <c r="J8" s="3"/>
    </row>
    <row r="9" spans="1:10" ht="18" x14ac:dyDescent="0.35">
      <c r="A9" s="72"/>
      <c r="B9" s="75"/>
      <c r="C9" s="75"/>
      <c r="D9" s="75"/>
      <c r="E9" s="75"/>
      <c r="F9" s="75"/>
      <c r="G9" s="75"/>
      <c r="H9" s="3"/>
      <c r="I9" s="3"/>
      <c r="J9" s="3"/>
    </row>
    <row r="10" spans="1:10" ht="17.399999999999999" x14ac:dyDescent="0.3">
      <c r="A10" s="75"/>
      <c r="B10" s="75"/>
      <c r="C10" s="75"/>
      <c r="D10" s="75"/>
      <c r="E10" s="75"/>
      <c r="F10" s="75"/>
      <c r="G10" s="75"/>
      <c r="H10" s="3"/>
      <c r="I10" s="3"/>
      <c r="J10" s="3"/>
    </row>
    <row r="11" spans="1:10" ht="17.399999999999999" x14ac:dyDescent="0.3">
      <c r="A11" s="76" t="s">
        <v>125</v>
      </c>
      <c r="B11" s="77">
        <v>45602</v>
      </c>
      <c r="C11" s="77"/>
      <c r="D11" s="75"/>
      <c r="E11" s="75"/>
      <c r="F11" s="75"/>
      <c r="G11" s="75"/>
      <c r="H11" s="3"/>
      <c r="I11" s="3"/>
      <c r="J11" s="3"/>
    </row>
    <row r="12" spans="1:10" ht="17.399999999999999" x14ac:dyDescent="0.3">
      <c r="A12" s="76" t="s">
        <v>126</v>
      </c>
      <c r="B12" s="75"/>
      <c r="C12" s="75"/>
      <c r="D12" s="75"/>
      <c r="E12" s="75"/>
      <c r="F12" s="75"/>
      <c r="G12" s="75"/>
      <c r="H12" s="3"/>
      <c r="I12" s="3"/>
      <c r="J12" s="3"/>
    </row>
    <row r="13" spans="1:10" ht="17.399999999999999" x14ac:dyDescent="0.3">
      <c r="A13" s="76" t="s">
        <v>127</v>
      </c>
      <c r="B13" s="75"/>
      <c r="C13" s="75"/>
      <c r="D13" s="75"/>
      <c r="E13" s="75"/>
      <c r="F13" s="75"/>
      <c r="G13" s="75"/>
      <c r="H13" s="3"/>
      <c r="I13" s="3"/>
      <c r="J13" s="3"/>
    </row>
    <row r="14" spans="1:10" ht="17.399999999999999" x14ac:dyDescent="0.3">
      <c r="A14" s="76" t="s">
        <v>128</v>
      </c>
      <c r="B14" s="75"/>
      <c r="C14" s="77"/>
      <c r="D14" s="75"/>
      <c r="E14" s="75"/>
      <c r="F14" s="75"/>
      <c r="G14" s="76" t="s">
        <v>129</v>
      </c>
      <c r="H14" s="71"/>
      <c r="I14" s="71"/>
      <c r="J14" s="3"/>
    </row>
    <row r="15" spans="1:10" ht="18" thickBot="1" x14ac:dyDescent="0.35">
      <c r="A15" s="76"/>
      <c r="B15" s="75"/>
      <c r="C15" s="77"/>
      <c r="D15" s="75"/>
      <c r="E15" s="75"/>
      <c r="F15" s="75"/>
      <c r="G15" s="76"/>
      <c r="H15" s="71"/>
      <c r="I15" s="71"/>
      <c r="J15" s="3"/>
    </row>
    <row r="16" spans="1:10" ht="18" thickBot="1" x14ac:dyDescent="0.35">
      <c r="A16" s="76" t="s">
        <v>130</v>
      </c>
      <c r="B16" s="75"/>
      <c r="C16" s="75"/>
      <c r="D16" s="75"/>
      <c r="E16" s="75"/>
      <c r="F16" s="75"/>
      <c r="G16" s="78" t="s">
        <v>131</v>
      </c>
      <c r="H16" s="79" t="s">
        <v>132</v>
      </c>
      <c r="I16" s="80"/>
      <c r="J16" s="3"/>
    </row>
    <row r="17" spans="1:10" ht="18" thickBot="1" x14ac:dyDescent="0.35">
      <c r="A17" s="79" t="s">
        <v>133</v>
      </c>
      <c r="B17" s="81"/>
      <c r="C17" s="81"/>
      <c r="D17" s="81"/>
      <c r="E17" s="81"/>
      <c r="F17" s="81"/>
      <c r="G17" s="82"/>
      <c r="H17" s="83">
        <f>H18+H19+H20+H21</f>
        <v>4457486</v>
      </c>
      <c r="I17" s="84"/>
      <c r="J17" s="3"/>
    </row>
    <row r="18" spans="1:10" ht="17.399999999999999" x14ac:dyDescent="0.3">
      <c r="A18" s="85" t="s">
        <v>134</v>
      </c>
      <c r="B18" s="86"/>
      <c r="C18" s="86"/>
      <c r="D18" s="86"/>
      <c r="E18" s="86"/>
      <c r="F18" s="87" t="s">
        <v>135</v>
      </c>
      <c r="G18" s="87"/>
      <c r="H18" s="88">
        <f>Příjmy!G23</f>
        <v>3670100</v>
      </c>
      <c r="I18" s="89"/>
      <c r="J18" s="3"/>
    </row>
    <row r="19" spans="1:10" ht="17.399999999999999" x14ac:dyDescent="0.3">
      <c r="A19" s="90" t="s">
        <v>136</v>
      </c>
      <c r="B19" s="91"/>
      <c r="C19" s="91"/>
      <c r="D19" s="91"/>
      <c r="E19" s="91"/>
      <c r="F19" s="92" t="s">
        <v>137</v>
      </c>
      <c r="G19" s="92"/>
      <c r="H19" s="93">
        <f>Příjmy!G39</f>
        <v>772386</v>
      </c>
      <c r="I19" s="94"/>
      <c r="J19" s="3"/>
    </row>
    <row r="20" spans="1:10" ht="17.399999999999999" x14ac:dyDescent="0.3">
      <c r="A20" s="90" t="s">
        <v>138</v>
      </c>
      <c r="B20" s="91"/>
      <c r="C20" s="91"/>
      <c r="D20" s="91"/>
      <c r="E20" s="91"/>
      <c r="F20" s="92" t="s">
        <v>139</v>
      </c>
      <c r="G20" s="92"/>
      <c r="H20" s="93">
        <f>Příjmy!G44</f>
        <v>15000</v>
      </c>
      <c r="I20" s="94"/>
      <c r="J20" s="3"/>
    </row>
    <row r="21" spans="1:10" ht="18" thickBot="1" x14ac:dyDescent="0.35">
      <c r="A21" s="95" t="s">
        <v>140</v>
      </c>
      <c r="B21" s="96"/>
      <c r="C21" s="96"/>
      <c r="D21" s="96"/>
      <c r="E21" s="96"/>
      <c r="F21" s="97" t="s">
        <v>141</v>
      </c>
      <c r="G21" s="97"/>
      <c r="H21" s="98">
        <f>Příjmy!G47</f>
        <v>0</v>
      </c>
      <c r="I21" s="99"/>
      <c r="J21" s="3"/>
    </row>
    <row r="22" spans="1:10" ht="18" thickBot="1" x14ac:dyDescent="0.35">
      <c r="A22" s="75"/>
      <c r="B22" s="75"/>
      <c r="C22" s="75"/>
      <c r="D22" s="75"/>
      <c r="E22" s="75"/>
      <c r="F22" s="75"/>
      <c r="G22" s="75"/>
      <c r="H22" s="100"/>
      <c r="I22" s="75"/>
      <c r="J22" s="3"/>
    </row>
    <row r="23" spans="1:10" ht="18" thickBot="1" x14ac:dyDescent="0.35">
      <c r="A23" s="79" t="s">
        <v>142</v>
      </c>
      <c r="B23" s="81"/>
      <c r="C23" s="81"/>
      <c r="D23" s="81"/>
      <c r="E23" s="81"/>
      <c r="F23" s="101"/>
      <c r="G23" s="81"/>
      <c r="H23" s="83">
        <f>SUM(H24:H25)</f>
        <v>4440624</v>
      </c>
      <c r="I23" s="84"/>
      <c r="J23" s="3"/>
    </row>
    <row r="24" spans="1:10" ht="17.399999999999999" x14ac:dyDescent="0.3">
      <c r="A24" s="102" t="s">
        <v>143</v>
      </c>
      <c r="B24" s="75"/>
      <c r="C24" s="75"/>
      <c r="D24" s="75"/>
      <c r="E24" s="75"/>
      <c r="F24" s="103" t="s">
        <v>144</v>
      </c>
      <c r="G24" s="75"/>
      <c r="H24" s="88">
        <f>Výdaje!F65</f>
        <v>3040624</v>
      </c>
      <c r="I24" s="104"/>
      <c r="J24" s="3"/>
    </row>
    <row r="25" spans="1:10" ht="18" thickBot="1" x14ac:dyDescent="0.35">
      <c r="A25" s="95" t="s">
        <v>145</v>
      </c>
      <c r="B25" s="96"/>
      <c r="C25" s="96"/>
      <c r="D25" s="96"/>
      <c r="E25" s="96"/>
      <c r="F25" s="97" t="s">
        <v>146</v>
      </c>
      <c r="G25" s="96"/>
      <c r="H25" s="98">
        <f>Výdaje!F69</f>
        <v>1400000</v>
      </c>
      <c r="I25" s="99"/>
      <c r="J25" s="3"/>
    </row>
    <row r="26" spans="1:10" ht="18" thickBot="1" x14ac:dyDescent="0.35">
      <c r="A26" s="75"/>
      <c r="B26" s="75"/>
      <c r="C26" s="75"/>
      <c r="D26" s="75"/>
      <c r="E26" s="75"/>
      <c r="F26" s="75"/>
      <c r="G26" s="75"/>
      <c r="H26" s="105"/>
      <c r="I26" s="75"/>
      <c r="J26" s="3"/>
    </row>
    <row r="27" spans="1:10" ht="18" thickBot="1" x14ac:dyDescent="0.35">
      <c r="A27" s="79" t="s">
        <v>147</v>
      </c>
      <c r="B27" s="81"/>
      <c r="C27" s="81"/>
      <c r="D27" s="81"/>
      <c r="E27" s="81"/>
      <c r="F27" s="106"/>
      <c r="G27" s="82"/>
      <c r="H27" s="83">
        <f>H17-H23</f>
        <v>16862</v>
      </c>
      <c r="I27" s="84"/>
      <c r="J27" s="3"/>
    </row>
    <row r="28" spans="1:10" ht="18" thickBot="1" x14ac:dyDescent="0.35">
      <c r="A28" s="75"/>
      <c r="B28" s="75"/>
      <c r="C28" s="75"/>
      <c r="D28" s="75"/>
      <c r="E28" s="75"/>
      <c r="F28" s="75"/>
      <c r="G28" s="75"/>
      <c r="H28" s="100"/>
      <c r="I28" s="75"/>
      <c r="J28" s="3"/>
    </row>
    <row r="29" spans="1:10" ht="18" thickBot="1" x14ac:dyDescent="0.35">
      <c r="A29" s="79" t="s">
        <v>148</v>
      </c>
      <c r="B29" s="81"/>
      <c r="C29" s="81"/>
      <c r="D29" s="81"/>
      <c r="E29" s="81"/>
      <c r="F29" s="81"/>
      <c r="G29" s="82"/>
      <c r="H29" s="107"/>
      <c r="I29" s="84"/>
      <c r="J29" s="3"/>
    </row>
    <row r="30" spans="1:10" ht="17.399999999999999" x14ac:dyDescent="0.3">
      <c r="A30" s="85" t="s">
        <v>149</v>
      </c>
      <c r="B30" s="86"/>
      <c r="C30" s="86"/>
      <c r="D30" s="86"/>
      <c r="E30" s="86"/>
      <c r="F30" s="87" t="s">
        <v>150</v>
      </c>
      <c r="G30" s="87">
        <v>8113</v>
      </c>
      <c r="H30" s="88">
        <v>0</v>
      </c>
      <c r="I30" s="89"/>
      <c r="J30" s="3"/>
    </row>
    <row r="31" spans="1:10" ht="17.399999999999999" x14ac:dyDescent="0.3">
      <c r="A31" s="90" t="s">
        <v>151</v>
      </c>
      <c r="B31" s="91"/>
      <c r="C31" s="91"/>
      <c r="D31" s="91"/>
      <c r="E31" s="91"/>
      <c r="F31" s="92" t="s">
        <v>150</v>
      </c>
      <c r="G31" s="92">
        <v>8114</v>
      </c>
      <c r="H31" s="93">
        <v>0</v>
      </c>
      <c r="I31" s="94"/>
      <c r="J31" s="3"/>
    </row>
    <row r="32" spans="1:10" ht="17.399999999999999" x14ac:dyDescent="0.3">
      <c r="A32" s="90" t="s">
        <v>152</v>
      </c>
      <c r="B32" s="91"/>
      <c r="C32" s="91"/>
      <c r="D32" s="91"/>
      <c r="E32" s="91"/>
      <c r="F32" s="92" t="s">
        <v>150</v>
      </c>
      <c r="G32" s="92">
        <v>8123</v>
      </c>
      <c r="H32" s="93">
        <v>0</v>
      </c>
      <c r="I32" s="94"/>
      <c r="J32" s="3"/>
    </row>
    <row r="33" spans="1:10" ht="17.399999999999999" x14ac:dyDescent="0.3">
      <c r="A33" s="90" t="s">
        <v>153</v>
      </c>
      <c r="B33" s="91"/>
      <c r="C33" s="91"/>
      <c r="D33" s="91"/>
      <c r="E33" s="91"/>
      <c r="F33" s="92" t="s">
        <v>150</v>
      </c>
      <c r="G33" s="92">
        <v>8124</v>
      </c>
      <c r="H33" s="108">
        <v>0</v>
      </c>
      <c r="I33" s="94"/>
      <c r="J33" s="3"/>
    </row>
    <row r="34" spans="1:10" ht="17.399999999999999" x14ac:dyDescent="0.3">
      <c r="A34" s="90" t="s">
        <v>154</v>
      </c>
      <c r="B34" s="91"/>
      <c r="C34" s="91"/>
      <c r="D34" s="91"/>
      <c r="E34" s="91"/>
      <c r="F34" s="92" t="s">
        <v>150</v>
      </c>
      <c r="G34" s="92">
        <v>8115</v>
      </c>
      <c r="H34" s="93">
        <f>H27</f>
        <v>16862</v>
      </c>
      <c r="I34" s="94"/>
      <c r="J34" s="3"/>
    </row>
    <row r="35" spans="1:10" ht="18" x14ac:dyDescent="0.35">
      <c r="A35" s="72"/>
      <c r="B35" s="72"/>
      <c r="C35" s="72"/>
      <c r="D35" s="72"/>
      <c r="E35" s="72"/>
      <c r="F35" s="72"/>
      <c r="G35" s="72"/>
      <c r="H35" s="100"/>
      <c r="I35" s="72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17.399999999999999" x14ac:dyDescent="0.3">
      <c r="A38" s="75"/>
      <c r="B38" s="75"/>
      <c r="C38" s="75"/>
      <c r="D38" s="75"/>
      <c r="E38" s="75"/>
      <c r="F38" s="75"/>
      <c r="G38" s="75"/>
      <c r="H38" s="75"/>
      <c r="I38" s="75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</vt:lpstr>
      <vt:lpstr>Výdaje</vt:lpstr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2024-11-05T17:06:11Z</cp:lastPrinted>
  <dcterms:created xsi:type="dcterms:W3CDTF">2015-06-05T18:19:34Z</dcterms:created>
  <dcterms:modified xsi:type="dcterms:W3CDTF">2024-11-06T10:17:01Z</dcterms:modified>
</cp:coreProperties>
</file>